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Expenditure" sheetId="1" r:id="rId1"/>
    <sheet name="Income" sheetId="2" r:id="rId2"/>
    <sheet name="Accounts" sheetId="3" r:id="rId3"/>
  </sheets>
  <definedNames/>
  <calcPr fullCalcOnLoad="1"/>
</workbook>
</file>

<file path=xl/sharedStrings.xml><?xml version="1.0" encoding="utf-8"?>
<sst xmlns="http://schemas.openxmlformats.org/spreadsheetml/2006/main" count="95" uniqueCount="31">
  <si>
    <t>QTY</t>
  </si>
  <si>
    <t>@</t>
  </si>
  <si>
    <t>Total</t>
  </si>
  <si>
    <t>Outgoings</t>
  </si>
  <si>
    <t>Income</t>
  </si>
  <si>
    <t>KS4 Pupils</t>
  </si>
  <si>
    <t>KS3 Pupils</t>
  </si>
  <si>
    <t>6th Form</t>
  </si>
  <si>
    <t>Net Total</t>
  </si>
  <si>
    <t>Spreadsheet Model of My School Finance</t>
  </si>
  <si>
    <t>Teachers (Promoted Post Holders)</t>
  </si>
  <si>
    <t>Teachers (NQT's)</t>
  </si>
  <si>
    <t>SMT (Headteacher)</t>
  </si>
  <si>
    <t>SMT (Deputies and senior teachers)</t>
  </si>
  <si>
    <t xml:space="preserve">Resources (Departmental funds) </t>
  </si>
  <si>
    <t>Resources (ICT)</t>
  </si>
  <si>
    <t>Support Staff</t>
  </si>
  <si>
    <t>Office Staff</t>
  </si>
  <si>
    <t>Fuel Costs</t>
  </si>
  <si>
    <t>Telephone</t>
  </si>
  <si>
    <t>Resources (Office)</t>
  </si>
  <si>
    <t>Income (letting, functions)</t>
  </si>
  <si>
    <t>Cleaning</t>
  </si>
  <si>
    <t>Catering</t>
  </si>
  <si>
    <t>Buildings (maintenance)</t>
  </si>
  <si>
    <t>Staff training</t>
  </si>
  <si>
    <t>Cover</t>
  </si>
  <si>
    <t>LEA Allowance</t>
  </si>
  <si>
    <t>Lettings etc</t>
  </si>
  <si>
    <t>Class Size</t>
  </si>
  <si>
    <t>Teacher per class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</si>
</sst>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8" sqref="D8"/>
    </sheetView>
  </sheetViews>
  <sheetFormatPr defaultColWidth="9.140625" defaultRowHeight="12.75"/>
  <cols>
    <col min="1" max="1" width="31.8515625" style="0" customWidth="1"/>
  </cols>
  <sheetData>
    <row r="1" ht="15.75">
      <c r="A1" s="4" t="s">
        <v>9</v>
      </c>
    </row>
    <row r="4" spans="1:4" ht="12.75">
      <c r="A4" s="1" t="s">
        <v>3</v>
      </c>
      <c r="B4" s="2" t="s">
        <v>0</v>
      </c>
      <c r="C4" s="2" t="s">
        <v>1</v>
      </c>
      <c r="D4" s="2" t="s">
        <v>2</v>
      </c>
    </row>
    <row r="5" spans="1:4" ht="12.75">
      <c r="A5" s="3" t="s">
        <v>10</v>
      </c>
      <c r="B5" s="3">
        <v>30</v>
      </c>
      <c r="C5" s="3">
        <v>30000</v>
      </c>
      <c r="D5" s="3">
        <f aca="true" t="shared" si="0" ref="D5:D10">B5*C5*1.3</f>
        <v>1170000</v>
      </c>
    </row>
    <row r="6" spans="1:4" ht="12.75">
      <c r="A6" s="3" t="s">
        <v>11</v>
      </c>
      <c r="B6" s="3">
        <v>50</v>
      </c>
      <c r="C6" s="3">
        <v>20000</v>
      </c>
      <c r="D6" s="3">
        <f t="shared" si="0"/>
        <v>1300000</v>
      </c>
    </row>
    <row r="7" spans="1:4" ht="12.75">
      <c r="A7" s="3" t="s">
        <v>12</v>
      </c>
      <c r="B7" s="3">
        <v>1</v>
      </c>
      <c r="C7" s="3">
        <v>55000</v>
      </c>
      <c r="D7" s="3">
        <f t="shared" si="0"/>
        <v>71500</v>
      </c>
    </row>
    <row r="8" spans="1:4" ht="12.75">
      <c r="A8" s="3" t="s">
        <v>13</v>
      </c>
      <c r="B8" s="3">
        <v>3</v>
      </c>
      <c r="C8" s="3">
        <v>45000</v>
      </c>
      <c r="D8" s="3">
        <f t="shared" si="0"/>
        <v>175500</v>
      </c>
    </row>
    <row r="9" spans="1:4" ht="12.75">
      <c r="A9" s="3" t="s">
        <v>16</v>
      </c>
      <c r="B9" s="3">
        <v>10</v>
      </c>
      <c r="C9" s="3">
        <v>16000</v>
      </c>
      <c r="D9" s="3">
        <f t="shared" si="0"/>
        <v>208000</v>
      </c>
    </row>
    <row r="10" spans="1:4" ht="12.75">
      <c r="A10" s="3" t="s">
        <v>17</v>
      </c>
      <c r="B10" s="3">
        <v>5</v>
      </c>
      <c r="C10" s="3">
        <v>16000</v>
      </c>
      <c r="D10" s="3">
        <f t="shared" si="0"/>
        <v>104000</v>
      </c>
    </row>
    <row r="11" spans="1:4" ht="12.75">
      <c r="A11" s="3" t="s">
        <v>26</v>
      </c>
      <c r="B11" s="3">
        <v>4</v>
      </c>
      <c r="C11" s="3">
        <v>25000</v>
      </c>
      <c r="D11" s="3">
        <f>B11*C11</f>
        <v>100000</v>
      </c>
    </row>
    <row r="12" spans="1:4" ht="12.75">
      <c r="A12" s="9" t="s">
        <v>25</v>
      </c>
      <c r="B12" s="3">
        <v>1</v>
      </c>
      <c r="C12" s="3">
        <v>25000</v>
      </c>
      <c r="D12" s="3">
        <f aca="true" t="shared" si="1" ref="D12:D20">B12*C12</f>
        <v>25000</v>
      </c>
    </row>
    <row r="13" spans="1:4" ht="12.75">
      <c r="A13" s="9" t="s">
        <v>22</v>
      </c>
      <c r="B13" s="3">
        <v>1</v>
      </c>
      <c r="C13" s="3">
        <v>100000</v>
      </c>
      <c r="D13" s="3">
        <f t="shared" si="1"/>
        <v>100000</v>
      </c>
    </row>
    <row r="14" spans="1:4" ht="12.75">
      <c r="A14" s="9" t="s">
        <v>23</v>
      </c>
      <c r="B14" s="3">
        <v>1</v>
      </c>
      <c r="C14" s="3">
        <v>200000</v>
      </c>
      <c r="D14" s="3">
        <f t="shared" si="1"/>
        <v>200000</v>
      </c>
    </row>
    <row r="15" spans="1:4" ht="12.75">
      <c r="A15" s="3" t="s">
        <v>14</v>
      </c>
      <c r="B15" s="3">
        <v>1</v>
      </c>
      <c r="C15" s="3">
        <v>50000</v>
      </c>
      <c r="D15" s="3">
        <f t="shared" si="1"/>
        <v>50000</v>
      </c>
    </row>
    <row r="16" spans="1:4" ht="12.75">
      <c r="A16" s="9" t="s">
        <v>20</v>
      </c>
      <c r="B16" s="3">
        <v>1</v>
      </c>
      <c r="C16" s="3">
        <v>50000</v>
      </c>
      <c r="D16" s="3">
        <f>B16*C16</f>
        <v>50000</v>
      </c>
    </row>
    <row r="17" spans="1:4" ht="12.75">
      <c r="A17" s="3" t="s">
        <v>15</v>
      </c>
      <c r="B17" s="3">
        <v>1</v>
      </c>
      <c r="C17" s="3">
        <v>100000</v>
      </c>
      <c r="D17" s="3">
        <f>B17*C17</f>
        <v>100000</v>
      </c>
    </row>
    <row r="18" spans="1:4" ht="12.75">
      <c r="A18" s="9" t="s">
        <v>18</v>
      </c>
      <c r="B18" s="3">
        <v>1</v>
      </c>
      <c r="C18" s="3">
        <v>250000</v>
      </c>
      <c r="D18" s="3">
        <f t="shared" si="1"/>
        <v>250000</v>
      </c>
    </row>
    <row r="19" spans="1:4" ht="12.75">
      <c r="A19" s="9" t="s">
        <v>19</v>
      </c>
      <c r="B19" s="3">
        <v>1</v>
      </c>
      <c r="C19" s="5">
        <v>25000</v>
      </c>
      <c r="D19" s="3">
        <f t="shared" si="1"/>
        <v>25000</v>
      </c>
    </row>
    <row r="20" spans="1:4" ht="12.75">
      <c r="A20" s="3" t="s">
        <v>24</v>
      </c>
      <c r="B20" s="3">
        <v>1</v>
      </c>
      <c r="C20" s="3">
        <v>100000</v>
      </c>
      <c r="D20" s="3">
        <f t="shared" si="1"/>
        <v>100000</v>
      </c>
    </row>
    <row r="21" spans="3:4" ht="12.75">
      <c r="C21" s="2" t="s">
        <v>2</v>
      </c>
      <c r="D21" s="3">
        <f>SUM(D5:D20)</f>
        <v>4029000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4">
      <selection activeCell="A5" sqref="A5:A21"/>
    </sheetView>
  </sheetViews>
  <sheetFormatPr defaultColWidth="9.140625" defaultRowHeight="12.75"/>
  <cols>
    <col min="1" max="1" width="31.7109375" style="0" customWidth="1"/>
  </cols>
  <sheetData>
    <row r="1" ht="21" customHeight="1">
      <c r="A1" s="4" t="s">
        <v>9</v>
      </c>
    </row>
    <row r="4" spans="1:4" ht="12.75">
      <c r="A4" s="1" t="s">
        <v>3</v>
      </c>
      <c r="B4" s="2" t="s">
        <v>0</v>
      </c>
      <c r="C4" s="2" t="s">
        <v>1</v>
      </c>
      <c r="D4" s="2" t="s">
        <v>2</v>
      </c>
    </row>
    <row r="5" spans="1:4" ht="12.75">
      <c r="A5" s="3" t="s">
        <v>10</v>
      </c>
      <c r="B5" s="3">
        <v>30</v>
      </c>
      <c r="C5" s="3">
        <v>30000</v>
      </c>
      <c r="D5" s="3">
        <f aca="true" t="shared" si="0" ref="D5:D10">B5*C5*1.3</f>
        <v>1170000</v>
      </c>
    </row>
    <row r="6" spans="1:4" ht="12.75">
      <c r="A6" s="3" t="s">
        <v>11</v>
      </c>
      <c r="B6" s="3">
        <v>50</v>
      </c>
      <c r="C6" s="3">
        <v>20000</v>
      </c>
      <c r="D6" s="3">
        <f t="shared" si="0"/>
        <v>1300000</v>
      </c>
    </row>
    <row r="7" spans="1:4" ht="12.75">
      <c r="A7" s="3" t="s">
        <v>12</v>
      </c>
      <c r="B7" s="3">
        <v>1</v>
      </c>
      <c r="C7" s="3">
        <v>55000</v>
      </c>
      <c r="D7" s="3">
        <f t="shared" si="0"/>
        <v>71500</v>
      </c>
    </row>
    <row r="8" spans="1:4" ht="12.75">
      <c r="A8" s="3" t="s">
        <v>13</v>
      </c>
      <c r="B8" s="3">
        <v>3</v>
      </c>
      <c r="C8" s="3">
        <v>45000</v>
      </c>
      <c r="D8" s="3">
        <f t="shared" si="0"/>
        <v>175500</v>
      </c>
    </row>
    <row r="9" spans="1:4" ht="12.75">
      <c r="A9" s="3" t="s">
        <v>16</v>
      </c>
      <c r="B9" s="3">
        <v>10</v>
      </c>
      <c r="C9" s="3">
        <v>16000</v>
      </c>
      <c r="D9" s="3">
        <f t="shared" si="0"/>
        <v>208000</v>
      </c>
    </row>
    <row r="10" spans="1:4" ht="12.75">
      <c r="A10" s="3" t="s">
        <v>17</v>
      </c>
      <c r="B10" s="3">
        <v>5</v>
      </c>
      <c r="C10" s="3">
        <v>16000</v>
      </c>
      <c r="D10" s="3">
        <f t="shared" si="0"/>
        <v>104000</v>
      </c>
    </row>
    <row r="11" spans="1:4" ht="12.75">
      <c r="A11" s="3" t="s">
        <v>26</v>
      </c>
      <c r="B11" s="3">
        <v>4</v>
      </c>
      <c r="C11" s="3">
        <v>25000</v>
      </c>
      <c r="D11" s="3">
        <f>B11*C11</f>
        <v>100000</v>
      </c>
    </row>
    <row r="12" spans="1:4" ht="12.75">
      <c r="A12" s="9" t="s">
        <v>25</v>
      </c>
      <c r="B12" s="3">
        <v>1</v>
      </c>
      <c r="C12" s="3">
        <v>25000</v>
      </c>
      <c r="D12" s="3">
        <f aca="true" t="shared" si="1" ref="D12:D21">B12*C12</f>
        <v>25000</v>
      </c>
    </row>
    <row r="13" spans="1:4" ht="12.75">
      <c r="A13" s="9" t="s">
        <v>22</v>
      </c>
      <c r="B13" s="3">
        <v>1</v>
      </c>
      <c r="C13" s="3">
        <v>100000</v>
      </c>
      <c r="D13" s="3">
        <f t="shared" si="1"/>
        <v>100000</v>
      </c>
    </row>
    <row r="14" spans="1:4" ht="12.75">
      <c r="A14" s="9" t="s">
        <v>23</v>
      </c>
      <c r="B14" s="3">
        <v>1</v>
      </c>
      <c r="C14" s="3">
        <v>200000</v>
      </c>
      <c r="D14" s="3">
        <f t="shared" si="1"/>
        <v>200000</v>
      </c>
    </row>
    <row r="15" spans="1:4" ht="12.75">
      <c r="A15" s="3" t="s">
        <v>14</v>
      </c>
      <c r="B15" s="3">
        <v>1</v>
      </c>
      <c r="C15" s="3">
        <v>50000</v>
      </c>
      <c r="D15" s="3">
        <f t="shared" si="1"/>
        <v>50000</v>
      </c>
    </row>
    <row r="16" spans="1:4" ht="12.75">
      <c r="A16" s="9" t="s">
        <v>20</v>
      </c>
      <c r="B16" s="3">
        <v>1</v>
      </c>
      <c r="C16" s="3">
        <v>50000</v>
      </c>
      <c r="D16" s="3">
        <f>B16*C16</f>
        <v>50000</v>
      </c>
    </row>
    <row r="17" spans="1:4" ht="12.75">
      <c r="A17" s="3" t="s">
        <v>15</v>
      </c>
      <c r="B17" s="3">
        <v>1</v>
      </c>
      <c r="C17" s="3">
        <v>100000</v>
      </c>
      <c r="D17" s="3">
        <f>B17*C17</f>
        <v>100000</v>
      </c>
    </row>
    <row r="18" spans="1:4" ht="12.75">
      <c r="A18" s="9" t="s">
        <v>18</v>
      </c>
      <c r="B18" s="3">
        <v>1</v>
      </c>
      <c r="C18" s="3">
        <v>250000</v>
      </c>
      <c r="D18" s="3">
        <f t="shared" si="1"/>
        <v>250000</v>
      </c>
    </row>
    <row r="19" spans="1:4" ht="12.75">
      <c r="A19" s="9" t="s">
        <v>19</v>
      </c>
      <c r="B19" s="3">
        <v>1</v>
      </c>
      <c r="C19" s="5">
        <v>25000</v>
      </c>
      <c r="D19" s="3">
        <f t="shared" si="1"/>
        <v>25000</v>
      </c>
    </row>
    <row r="20" spans="1:4" ht="12.75">
      <c r="A20" s="3" t="s">
        <v>24</v>
      </c>
      <c r="B20" s="3">
        <v>1</v>
      </c>
      <c r="C20" s="3">
        <v>100000</v>
      </c>
      <c r="D20" s="3">
        <f t="shared" si="1"/>
        <v>100000</v>
      </c>
    </row>
    <row r="21" spans="1:4" ht="12.75">
      <c r="A21" s="3" t="s">
        <v>21</v>
      </c>
      <c r="B21" s="3">
        <v>1</v>
      </c>
      <c r="C21" s="3">
        <v>-25000</v>
      </c>
      <c r="D21" s="3">
        <f t="shared" si="1"/>
        <v>-25000</v>
      </c>
    </row>
    <row r="22" spans="3:4" ht="12.75">
      <c r="C22" s="2" t="s">
        <v>2</v>
      </c>
      <c r="D22" s="3">
        <f>SUM(D5:D21)</f>
        <v>4004000</v>
      </c>
    </row>
    <row r="23" spans="3:4" ht="12.75">
      <c r="C23" s="10"/>
      <c r="D23" s="6"/>
    </row>
    <row r="25" spans="1:4" ht="12.75">
      <c r="A25" s="1" t="s">
        <v>4</v>
      </c>
      <c r="B25" s="2" t="s">
        <v>0</v>
      </c>
      <c r="C25" s="2" t="s">
        <v>1</v>
      </c>
      <c r="D25" s="2" t="s">
        <v>2</v>
      </c>
    </row>
    <row r="26" spans="1:4" ht="12.75">
      <c r="A26" s="3" t="s">
        <v>6</v>
      </c>
      <c r="B26" s="3">
        <v>600</v>
      </c>
      <c r="C26" s="3">
        <v>1950</v>
      </c>
      <c r="D26" s="3">
        <f>B26*C26</f>
        <v>1170000</v>
      </c>
    </row>
    <row r="27" spans="1:4" ht="12.75">
      <c r="A27" s="3" t="s">
        <v>5</v>
      </c>
      <c r="B27" s="3">
        <v>400</v>
      </c>
      <c r="C27" s="3">
        <v>2550</v>
      </c>
      <c r="D27" s="3">
        <f>B27*C27</f>
        <v>1020000</v>
      </c>
    </row>
    <row r="28" spans="1:4" ht="12.75">
      <c r="A28" s="3" t="s">
        <v>7</v>
      </c>
      <c r="B28" s="3">
        <v>200</v>
      </c>
      <c r="C28" s="3">
        <v>2950</v>
      </c>
      <c r="D28" s="3">
        <f>B28*C28</f>
        <v>590000</v>
      </c>
    </row>
    <row r="29" spans="1:4" ht="12.75">
      <c r="A29" s="3" t="s">
        <v>28</v>
      </c>
      <c r="B29" s="3">
        <v>1</v>
      </c>
      <c r="C29" s="3">
        <v>24000</v>
      </c>
      <c r="D29" s="3">
        <f>B29*C29</f>
        <v>24000</v>
      </c>
    </row>
    <row r="30" spans="1:4" ht="12.75">
      <c r="A30" s="9" t="s">
        <v>27</v>
      </c>
      <c r="B30" s="9">
        <v>1</v>
      </c>
      <c r="C30" s="3">
        <v>1200000</v>
      </c>
      <c r="D30" s="3">
        <f>B30*C30</f>
        <v>1200000</v>
      </c>
    </row>
    <row r="31" spans="3:4" ht="12.75">
      <c r="C31" s="7" t="s">
        <v>2</v>
      </c>
      <c r="D31" s="8">
        <f>SUM(D26:D30)</f>
        <v>4004000</v>
      </c>
    </row>
    <row r="34" spans="1:2" ht="12.75">
      <c r="A34" s="3" t="s">
        <v>3</v>
      </c>
      <c r="B34" s="3">
        <f>D22</f>
        <v>4004000</v>
      </c>
    </row>
    <row r="35" spans="1:2" ht="12.75">
      <c r="A35" s="3" t="s">
        <v>4</v>
      </c>
      <c r="B35" s="3">
        <f>D31</f>
        <v>4004000</v>
      </c>
    </row>
    <row r="36" spans="1:2" ht="12.75">
      <c r="A36" s="3" t="s">
        <v>8</v>
      </c>
      <c r="B36" s="3">
        <f>B35-B34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B7" sqref="B7"/>
    </sheetView>
  </sheetViews>
  <sheetFormatPr defaultColWidth="9.140625" defaultRowHeight="12.75"/>
  <cols>
    <col min="1" max="1" width="32.28125" style="0" customWidth="1"/>
    <col min="6" max="6" width="16.7109375" style="0" customWidth="1"/>
  </cols>
  <sheetData>
    <row r="1" spans="1:4" ht="12.75">
      <c r="A1" s="1" t="s">
        <v>3</v>
      </c>
      <c r="B1" s="2" t="s">
        <v>0</v>
      </c>
      <c r="C1" s="2" t="s">
        <v>1</v>
      </c>
      <c r="D1" s="2" t="s">
        <v>2</v>
      </c>
    </row>
    <row r="2" spans="1:4" ht="12.75">
      <c r="A2" s="3" t="s">
        <v>10</v>
      </c>
      <c r="B2" s="3">
        <f>INT(0.5*B3)</f>
        <v>28</v>
      </c>
      <c r="C2" s="3">
        <v>30000</v>
      </c>
      <c r="D2" s="3">
        <f aca="true" t="shared" si="0" ref="D2:D7">B2*C2*1.3</f>
        <v>1092000</v>
      </c>
    </row>
    <row r="3" spans="1:7" ht="12.75">
      <c r="A3" s="3" t="s">
        <v>11</v>
      </c>
      <c r="B3" s="3">
        <f>INT(G4*SUM(B23:B25)/G3)</f>
        <v>57</v>
      </c>
      <c r="C3" s="3">
        <v>20000</v>
      </c>
      <c r="D3" s="3">
        <f t="shared" si="0"/>
        <v>1482000</v>
      </c>
      <c r="F3" s="3" t="s">
        <v>29</v>
      </c>
      <c r="G3" s="3">
        <v>25</v>
      </c>
    </row>
    <row r="4" spans="1:7" ht="12.75">
      <c r="A4" s="3" t="s">
        <v>12</v>
      </c>
      <c r="B4" s="3">
        <v>1</v>
      </c>
      <c r="C4" s="3">
        <v>55000</v>
      </c>
      <c r="D4" s="3">
        <f t="shared" si="0"/>
        <v>71500</v>
      </c>
      <c r="F4" s="3" t="s">
        <v>30</v>
      </c>
      <c r="G4" s="3">
        <v>1.2</v>
      </c>
    </row>
    <row r="5" spans="1:4" ht="12.75">
      <c r="A5" s="3" t="s">
        <v>13</v>
      </c>
      <c r="B5" s="3">
        <f>INT(B2/10)</f>
        <v>2</v>
      </c>
      <c r="C5" s="3">
        <v>45000</v>
      </c>
      <c r="D5" s="3">
        <f t="shared" si="0"/>
        <v>117000</v>
      </c>
    </row>
    <row r="6" spans="1:4" ht="12.75">
      <c r="A6" s="3" t="s">
        <v>16</v>
      </c>
      <c r="B6" s="3">
        <f>INT((B3+B2)/10)</f>
        <v>8</v>
      </c>
      <c r="C6" s="3">
        <v>16000</v>
      </c>
      <c r="D6" s="3">
        <f t="shared" si="0"/>
        <v>166400</v>
      </c>
    </row>
    <row r="7" spans="1:4" ht="12.75">
      <c r="A7" s="3" t="s">
        <v>17</v>
      </c>
      <c r="B7" s="3">
        <f>INT(B6/2)</f>
        <v>4</v>
      </c>
      <c r="C7" s="3">
        <v>16000</v>
      </c>
      <c r="D7" s="3">
        <f t="shared" si="0"/>
        <v>83200</v>
      </c>
    </row>
    <row r="8" spans="1:4" ht="12.75">
      <c r="A8" s="3" t="s">
        <v>26</v>
      </c>
      <c r="B8" s="3">
        <f>INT(B6/2)</f>
        <v>4</v>
      </c>
      <c r="C8" s="3">
        <v>25000</v>
      </c>
      <c r="D8" s="3">
        <f>B8*C8</f>
        <v>100000</v>
      </c>
    </row>
    <row r="9" spans="1:4" ht="12.75">
      <c r="A9" s="9" t="s">
        <v>25</v>
      </c>
      <c r="B9" s="3">
        <v>1</v>
      </c>
      <c r="C9" s="3">
        <v>25000</v>
      </c>
      <c r="D9" s="3">
        <f aca="true" t="shared" si="1" ref="D9:D18">B9*C9</f>
        <v>25000</v>
      </c>
    </row>
    <row r="10" spans="1:4" ht="12.75">
      <c r="A10" s="9" t="s">
        <v>22</v>
      </c>
      <c r="B10" s="3">
        <v>1</v>
      </c>
      <c r="C10" s="3">
        <v>100000</v>
      </c>
      <c r="D10" s="3">
        <f t="shared" si="1"/>
        <v>100000</v>
      </c>
    </row>
    <row r="11" spans="1:4" ht="12.75">
      <c r="A11" s="9" t="s">
        <v>23</v>
      </c>
      <c r="B11" s="3">
        <v>1</v>
      </c>
      <c r="C11" s="3">
        <v>200000</v>
      </c>
      <c r="D11" s="3">
        <f t="shared" si="1"/>
        <v>200000</v>
      </c>
    </row>
    <row r="12" spans="1:4" ht="12.75">
      <c r="A12" s="3" t="s">
        <v>14</v>
      </c>
      <c r="B12" s="3">
        <v>1</v>
      </c>
      <c r="C12" s="3">
        <v>50000</v>
      </c>
      <c r="D12" s="3">
        <f t="shared" si="1"/>
        <v>50000</v>
      </c>
    </row>
    <row r="13" spans="1:4" ht="12.75">
      <c r="A13" s="9" t="s">
        <v>20</v>
      </c>
      <c r="B13" s="3">
        <v>1</v>
      </c>
      <c r="C13" s="3">
        <v>50000</v>
      </c>
      <c r="D13" s="3">
        <f>B13*C13</f>
        <v>50000</v>
      </c>
    </row>
    <row r="14" spans="1:4" ht="12.75">
      <c r="A14" s="3" t="s">
        <v>15</v>
      </c>
      <c r="B14" s="3">
        <v>1</v>
      </c>
      <c r="C14" s="3">
        <v>100000</v>
      </c>
      <c r="D14" s="3">
        <f>B14*C14</f>
        <v>100000</v>
      </c>
    </row>
    <row r="15" spans="1:4" ht="12.75">
      <c r="A15" s="9" t="s">
        <v>18</v>
      </c>
      <c r="B15" s="3">
        <v>1</v>
      </c>
      <c r="C15" s="3">
        <v>250000</v>
      </c>
      <c r="D15" s="3">
        <f t="shared" si="1"/>
        <v>250000</v>
      </c>
    </row>
    <row r="16" spans="1:4" ht="12.75">
      <c r="A16" s="9" t="s">
        <v>19</v>
      </c>
      <c r="B16" s="3">
        <v>1</v>
      </c>
      <c r="C16" s="5">
        <v>25000</v>
      </c>
      <c r="D16" s="3">
        <f t="shared" si="1"/>
        <v>25000</v>
      </c>
    </row>
    <row r="17" spans="1:4" ht="12.75">
      <c r="A17" s="3" t="s">
        <v>24</v>
      </c>
      <c r="B17" s="3">
        <v>1</v>
      </c>
      <c r="C17" s="3">
        <v>100000</v>
      </c>
      <c r="D17" s="3">
        <f t="shared" si="1"/>
        <v>100000</v>
      </c>
    </row>
    <row r="18" spans="1:4" ht="12.75">
      <c r="A18" s="3" t="s">
        <v>21</v>
      </c>
      <c r="B18" s="3">
        <v>1</v>
      </c>
      <c r="C18" s="3">
        <v>-25000</v>
      </c>
      <c r="D18" s="3">
        <f t="shared" si="1"/>
        <v>-25000</v>
      </c>
    </row>
    <row r="19" spans="3:4" ht="12.75">
      <c r="C19" s="2" t="s">
        <v>2</v>
      </c>
      <c r="D19" s="3">
        <f>SUM(D2:D18)</f>
        <v>3987100</v>
      </c>
    </row>
    <row r="20" spans="3:4" ht="12.75">
      <c r="C20" s="10"/>
      <c r="D20" s="6"/>
    </row>
    <row r="22" spans="1:4" ht="12.75">
      <c r="A22" s="1" t="s">
        <v>4</v>
      </c>
      <c r="B22" s="2" t="s">
        <v>0</v>
      </c>
      <c r="C22" s="2" t="s">
        <v>1</v>
      </c>
      <c r="D22" s="2" t="s">
        <v>2</v>
      </c>
    </row>
    <row r="23" spans="1:4" ht="12.75">
      <c r="A23" s="3" t="s">
        <v>6</v>
      </c>
      <c r="B23" s="3">
        <v>600</v>
      </c>
      <c r="C23" s="3">
        <v>1950</v>
      </c>
      <c r="D23" s="3">
        <f>B23*C23</f>
        <v>1170000</v>
      </c>
    </row>
    <row r="24" spans="1:4" ht="12.75">
      <c r="A24" s="3" t="s">
        <v>5</v>
      </c>
      <c r="B24" s="3">
        <v>400</v>
      </c>
      <c r="C24" s="3">
        <v>2550</v>
      </c>
      <c r="D24" s="3">
        <f>B24*C24</f>
        <v>1020000</v>
      </c>
    </row>
    <row r="25" spans="1:4" ht="12.75">
      <c r="A25" s="3" t="s">
        <v>7</v>
      </c>
      <c r="B25" s="3">
        <v>200</v>
      </c>
      <c r="C25" s="3">
        <v>2950</v>
      </c>
      <c r="D25" s="3">
        <f>B25*C25</f>
        <v>590000</v>
      </c>
    </row>
    <row r="26" spans="1:4" ht="12.75">
      <c r="A26" s="3" t="s">
        <v>28</v>
      </c>
      <c r="B26" s="3">
        <v>1</v>
      </c>
      <c r="C26" s="3">
        <v>24000</v>
      </c>
      <c r="D26" s="3">
        <f>B26*C26</f>
        <v>24000</v>
      </c>
    </row>
    <row r="27" spans="1:4" ht="12.75">
      <c r="A27" s="9" t="s">
        <v>27</v>
      </c>
      <c r="B27" s="9">
        <v>1</v>
      </c>
      <c r="C27" s="3">
        <v>1200000</v>
      </c>
      <c r="D27" s="3">
        <f>B27*C27</f>
        <v>1200000</v>
      </c>
    </row>
    <row r="28" spans="3:4" ht="12.75">
      <c r="C28" s="7" t="s">
        <v>2</v>
      </c>
      <c r="D28" s="8">
        <f>SUM(D23:D27)</f>
        <v>4004000</v>
      </c>
    </row>
    <row r="31" spans="1:2" ht="12.75">
      <c r="A31" s="3" t="s">
        <v>3</v>
      </c>
      <c r="B31" s="3">
        <f>D19</f>
        <v>3987100</v>
      </c>
    </row>
    <row r="32" spans="1:2" ht="12.75">
      <c r="A32" s="3" t="s">
        <v>4</v>
      </c>
      <c r="B32" s="3">
        <f>D28</f>
        <v>4004000</v>
      </c>
    </row>
    <row r="33" spans="1:2" ht="12.75">
      <c r="A33" s="3" t="s">
        <v>8</v>
      </c>
      <c r="B33" s="3">
        <f>B32-B31</f>
        <v>16900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Olley</dc:creator>
  <cp:keywords/>
  <dc:description/>
  <cp:lastModifiedBy>Chris Olley</cp:lastModifiedBy>
  <cp:lastPrinted>2001-05-01T00:41:08Z</cp:lastPrinted>
  <dcterms:created xsi:type="dcterms:W3CDTF">2001-05-01T00:27:56Z</dcterms:created>
  <dcterms:modified xsi:type="dcterms:W3CDTF">2001-05-22T16:10:50Z</dcterms:modified>
  <cp:category/>
  <cp:version/>
  <cp:contentType/>
  <cp:contentStatus/>
</cp:coreProperties>
</file>