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Model_1" sheetId="1" r:id="rId1"/>
    <sheet name="Model_2" sheetId="2" r:id="rId2"/>
    <sheet name="Monthly" sheetId="3" r:id="rId3"/>
    <sheet name="Pre-Pay" sheetId="4" r:id="rId4"/>
  </sheets>
  <definedNames/>
  <calcPr fullCalcOnLoad="1"/>
</workbook>
</file>

<file path=xl/sharedStrings.xml><?xml version="1.0" encoding="utf-8"?>
<sst xmlns="http://schemas.openxmlformats.org/spreadsheetml/2006/main" count="403" uniqueCount="179">
  <si>
    <t>Tariffs</t>
  </si>
  <si>
    <t>Connection Charge</t>
  </si>
  <si>
    <t xml:space="preserve">Monthly Charge  </t>
  </si>
  <si>
    <t xml:space="preserve">Free Monthly Calls  </t>
  </si>
  <si>
    <t xml:space="preserve">       Call  Charges           </t>
  </si>
  <si>
    <t>Itemised Billing Charge</t>
  </si>
  <si>
    <t>Peak</t>
  </si>
  <si>
    <t>Off -peak</t>
  </si>
  <si>
    <t>Everyday 50</t>
  </si>
  <si>
    <t>50p per day</t>
  </si>
  <si>
    <t>50 min off peak per day</t>
  </si>
  <si>
    <t>40p</t>
  </si>
  <si>
    <t>1p</t>
  </si>
  <si>
    <t>Free</t>
  </si>
  <si>
    <t>Talk 30</t>
  </si>
  <si>
    <t>30 mins</t>
  </si>
  <si>
    <t>30p</t>
  </si>
  <si>
    <t>5p</t>
  </si>
  <si>
    <t>Talk 120</t>
  </si>
  <si>
    <t>120 mins</t>
  </si>
  <si>
    <t>24p</t>
  </si>
  <si>
    <t>Talk 400</t>
  </si>
  <si>
    <t>400 mins</t>
  </si>
  <si>
    <t>22p</t>
  </si>
  <si>
    <t>Talk 1300</t>
  </si>
  <si>
    <t>1300 mins</t>
  </si>
  <si>
    <t>17p</t>
  </si>
  <si>
    <t>Talk 3700</t>
  </si>
  <si>
    <t>3700 mins</t>
  </si>
  <si>
    <t>15p</t>
  </si>
  <si>
    <t>Voice mail 40p/10p peak, 9p evenings and 9p weekends. SMS (text messaging) 10p. Wap call 5p</t>
  </si>
  <si>
    <t>One 2 anytime</t>
  </si>
  <si>
    <t xml:space="preserve">150 min off peak </t>
  </si>
  <si>
    <t>10p</t>
  </si>
  <si>
    <t>2p</t>
  </si>
  <si>
    <t>One 2 anytime 60</t>
  </si>
  <si>
    <t>60 mins</t>
  </si>
  <si>
    <t>One 2 anytime 1200</t>
  </si>
  <si>
    <t>1200 mins eve. and weekends</t>
  </si>
  <si>
    <t>Precept 120</t>
  </si>
  <si>
    <t>120 mins                         (unused units roll over)</t>
  </si>
  <si>
    <t>Precept 360</t>
  </si>
  <si>
    <t>360 mins                        (unused units roll over)</t>
  </si>
  <si>
    <t>Precept 720</t>
  </si>
  <si>
    <t>720 mins                             (unused units roll over)</t>
  </si>
  <si>
    <t>Free voice mail retrieval</t>
  </si>
  <si>
    <t>Wkend</t>
  </si>
  <si>
    <t>My Time 500</t>
  </si>
  <si>
    <t>500 mins off peak</t>
  </si>
  <si>
    <t>0.99p</t>
  </si>
  <si>
    <t>Cellnet 30</t>
  </si>
  <si>
    <t>Call 120</t>
  </si>
  <si>
    <t>25p</t>
  </si>
  <si>
    <t>Call 250</t>
  </si>
  <si>
    <t>250 mins</t>
  </si>
  <si>
    <t>20p</t>
  </si>
  <si>
    <t>Net 100</t>
  </si>
  <si>
    <t>Net 200</t>
  </si>
  <si>
    <t>200 mins</t>
  </si>
  <si>
    <t>One Rate 300</t>
  </si>
  <si>
    <t>300 min any time</t>
  </si>
  <si>
    <t>Corporate Life</t>
  </si>
  <si>
    <t>14.5p</t>
  </si>
  <si>
    <t>9.7p</t>
  </si>
  <si>
    <t>Voice mail 30p peak, 5p evenings and 2p weekends. SMS (text messaging) 12p. Wap call 10p</t>
  </si>
  <si>
    <t>Vodafone 30</t>
  </si>
  <si>
    <t xml:space="preserve">30 min </t>
  </si>
  <si>
    <t>Vodafone 120</t>
  </si>
  <si>
    <t>Vodafone 240</t>
  </si>
  <si>
    <t>240 mins</t>
  </si>
  <si>
    <t>Vodafone 300</t>
  </si>
  <si>
    <t>300 mins off peak</t>
  </si>
  <si>
    <t>35p</t>
  </si>
  <si>
    <t>Vodafone 480</t>
  </si>
  <si>
    <t>480 mins</t>
  </si>
  <si>
    <t>18p</t>
  </si>
  <si>
    <t>Vodafone 720</t>
  </si>
  <si>
    <t>720 mins</t>
  </si>
  <si>
    <t>16p</t>
  </si>
  <si>
    <t>Vodafone Business</t>
  </si>
  <si>
    <t>Nil</t>
  </si>
  <si>
    <t>Voice mail 20p peak, 5p evenings and 5p weekends. SMS (text messaging) 12p. Wap call 18p</t>
  </si>
  <si>
    <t>|</t>
  </si>
  <si>
    <t>Cost</t>
  </si>
  <si>
    <t>Billing Method</t>
  </si>
  <si>
    <t>Connection Charge (One-off )</t>
  </si>
  <si>
    <t>(including £10 of calls)</t>
  </si>
  <si>
    <t>per second</t>
  </si>
  <si>
    <t xml:space="preserve">Cheap calls all day and all night </t>
  </si>
  <si>
    <t xml:space="preserve">First 5 minutes each day </t>
  </si>
  <si>
    <t>Each minute after that</t>
  </si>
  <si>
    <t>15p per min</t>
  </si>
  <si>
    <t>5p per min</t>
  </si>
  <si>
    <t xml:space="preserve">Other call costs for UK: </t>
  </si>
  <si>
    <t>Voicemail Retrieval</t>
  </si>
  <si>
    <t>0800 numbers (excl. calls to service provider)</t>
  </si>
  <si>
    <t>Pre-recorded information</t>
  </si>
  <si>
    <t>Virgin team via 789</t>
  </si>
  <si>
    <t>10p per min</t>
  </si>
  <si>
    <t>||</t>
  </si>
  <si>
    <t>Directory Enquiries (with call connect option)</t>
  </si>
  <si>
    <t xml:space="preserve">Each following  minutes </t>
  </si>
  <si>
    <t>40p per min</t>
  </si>
  <si>
    <t>20p per min</t>
  </si>
  <si>
    <t>Mobile from othe Networks</t>
  </si>
  <si>
    <t>35p per min</t>
  </si>
  <si>
    <t>0845 and 0345 numbers</t>
  </si>
  <si>
    <t>Text Messaging</t>
  </si>
  <si>
    <t>Call Service Providers (e.g calling card services)</t>
  </si>
  <si>
    <t xml:space="preserve">International Calls: </t>
  </si>
  <si>
    <t>USA &amp; Canada, Australia &amp; News Zealand</t>
  </si>
  <si>
    <t>Europe</t>
  </si>
  <si>
    <t>Rest of the World</t>
  </si>
  <si>
    <t>80p per min</t>
  </si>
  <si>
    <t xml:space="preserve">Callers to Virgin mobiles (from BT fixed line): </t>
  </si>
  <si>
    <t>Mon-Fri 08:00 - 18:00</t>
  </si>
  <si>
    <t>24.86p per min</t>
  </si>
  <si>
    <t>Midnight Fri-Midnight Sun</t>
  </si>
  <si>
    <t>4.56p per min</t>
  </si>
  <si>
    <t>Other Times</t>
  </si>
  <si>
    <t>18.73p per min</t>
  </si>
  <si>
    <t xml:space="preserve">SMS (text messaging) 10p.  </t>
  </si>
  <si>
    <t>Virgin</t>
  </si>
  <si>
    <t>Voucher</t>
  </si>
  <si>
    <t>Voucher  Duration</t>
  </si>
  <si>
    <t>Free Calls included</t>
  </si>
  <si>
    <t>Orange Just Talk</t>
  </si>
  <si>
    <t xml:space="preserve">No Limit </t>
  </si>
  <si>
    <t>35p/min</t>
  </si>
  <si>
    <t>10p/min</t>
  </si>
  <si>
    <t xml:space="preserve">£10 included with £69.99 kit </t>
  </si>
  <si>
    <t>25p/min</t>
  </si>
  <si>
    <t>5p/mi</t>
  </si>
  <si>
    <t>Ist 2mins</t>
  </si>
  <si>
    <t>All day</t>
  </si>
  <si>
    <t>'Up 2 You' and 'More 2 Say'</t>
  </si>
  <si>
    <t>30p/min</t>
  </si>
  <si>
    <t>5p/min</t>
  </si>
  <si>
    <t xml:space="preserve">£10 included with £49.99 and £99.99kit </t>
  </si>
  <si>
    <t>One-to-One</t>
  </si>
  <si>
    <t>Orange</t>
  </si>
  <si>
    <t xml:space="preserve">Call  Charges </t>
  </si>
  <si>
    <t>BT Cellnet Pay &amp; Go</t>
  </si>
  <si>
    <t>£10 included with £49.99 kit, £80 with £149.99 kit and 200 mins with £99.99 kit</t>
  </si>
  <si>
    <t>30 days</t>
  </si>
  <si>
    <t>60 days</t>
  </si>
  <si>
    <t>90 days</t>
  </si>
  <si>
    <t>BT Cellnet U</t>
  </si>
  <si>
    <t xml:space="preserve">£10 included with £49.99 kit </t>
  </si>
  <si>
    <t>BT Cellnet</t>
  </si>
  <si>
    <t>Vodafone Pay as You Talk</t>
  </si>
  <si>
    <t>£10 included with £49.99 kit</t>
  </si>
  <si>
    <t>0 days</t>
  </si>
  <si>
    <t>120 days</t>
  </si>
  <si>
    <t>365 days</t>
  </si>
  <si>
    <t>Pay as You Talk allcalls</t>
  </si>
  <si>
    <t>Pay as You Talk smartstep</t>
  </si>
  <si>
    <t>25p/min, 1st 3min then 5p/min</t>
  </si>
  <si>
    <t xml:space="preserve">£10 included with £39.99 kit </t>
  </si>
  <si>
    <t>25p/min , 1st 3min then 5p/min</t>
  </si>
  <si>
    <t>Vodafone</t>
  </si>
  <si>
    <t xml:space="preserve">This spreadsheet has been pasted from: </t>
  </si>
  <si>
    <t>http://www.thatmobile.com/guide/tariffs.html</t>
  </si>
  <si>
    <t>http://www.thatmobile.com/guide/prepay.html</t>
  </si>
  <si>
    <t>Pre-Pay Mobile Phone Tarrifs</t>
  </si>
  <si>
    <t>Monthly Billing Mobile Phone Tariffs</t>
  </si>
  <si>
    <t>P</t>
  </si>
  <si>
    <t>C</t>
  </si>
  <si>
    <t>M</t>
  </si>
  <si>
    <t>A</t>
  </si>
  <si>
    <t>R</t>
  </si>
  <si>
    <t>Orange Talk 30</t>
  </si>
  <si>
    <t>One-to-one anytime 60</t>
  </si>
  <si>
    <t>BT Celnett pay &amp; Go</t>
  </si>
  <si>
    <t>Orange just Talk</t>
  </si>
  <si>
    <t>Rx</t>
  </si>
  <si>
    <t>Ry</t>
  </si>
  <si>
    <t>a</t>
  </si>
  <si>
    <t>b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</si>
</sst>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b/>
      <sz val="7.5"/>
      <color indexed="56"/>
      <name val="Arial"/>
      <family val="0"/>
    </font>
    <font>
      <sz val="7.5"/>
      <name val="Arial"/>
      <family val="0"/>
    </font>
    <font>
      <b/>
      <sz val="7.5"/>
      <color indexed="56"/>
      <name val="Arial Unicode MS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8" fontId="2" fillId="0" borderId="1" xfId="0" applyNumberFormat="1" applyFont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8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3" borderId="4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3" borderId="4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2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6" fontId="2" fillId="0" borderId="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5" borderId="7" xfId="0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0" xfId="2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Mobile Phone Tariff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Model_1!$B$10</c:f>
              <c:strCache>
                <c:ptCount val="1"/>
                <c:pt idx="0">
                  <c:v>BT Celnett pay &amp; 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Model_1!$C$9:$Q$9</c:f>
              <c:numCache/>
            </c:numRef>
          </c:xVal>
          <c:yVal>
            <c:numRef>
              <c:f>Model_1!$C$10:$Q$10</c:f>
              <c:numCache/>
            </c:numRef>
          </c:yVal>
          <c:smooth val="0"/>
        </c:ser>
        <c:ser>
          <c:idx val="1"/>
          <c:order val="1"/>
          <c:tx>
            <c:strRef>
              <c:f>Model_1!$B$11</c:f>
              <c:strCache>
                <c:ptCount val="1"/>
                <c:pt idx="0">
                  <c:v>Orange Talk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Model_1!$C$9:$Q$9</c:f>
              <c:numCache/>
            </c:numRef>
          </c:xVal>
          <c:yVal>
            <c:numRef>
              <c:f>Model_1!$C$11:$Q$11</c:f>
              <c:numCache/>
            </c:numRef>
          </c:yVal>
          <c:smooth val="0"/>
        </c:ser>
        <c:ser>
          <c:idx val="2"/>
          <c:order val="2"/>
          <c:tx>
            <c:strRef>
              <c:f>Model_1!$B$12</c:f>
              <c:strCache>
                <c:ptCount val="1"/>
                <c:pt idx="0">
                  <c:v>One-to-one anytime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Model_1!$C$9:$Q$9</c:f>
              <c:numCache/>
            </c:numRef>
          </c:xVal>
          <c:yVal>
            <c:numRef>
              <c:f>Model_1!$C$12:$Q$12</c:f>
              <c:numCache/>
            </c:numRef>
          </c:yVal>
          <c:smooth val="0"/>
        </c:ser>
        <c:ser>
          <c:idx val="3"/>
          <c:order val="3"/>
          <c:tx>
            <c:strRef>
              <c:f>Model_1!$B$13</c:f>
              <c:strCache>
                <c:ptCount val="1"/>
                <c:pt idx="0">
                  <c:v>Orange just Talk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Model_1!$C$9:$Q$9</c:f>
              <c:numCache/>
            </c:numRef>
          </c:xVal>
          <c:yVal>
            <c:numRef>
              <c:f>Model_1!$C$13:$Q$13</c:f>
              <c:numCache/>
            </c:numRef>
          </c:yVal>
          <c:smooth val="0"/>
        </c:ser>
        <c:axId val="10650001"/>
        <c:axId val="28741146"/>
      </c:scatterChart>
      <c:valAx>
        <c:axId val="10650001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off-peak calls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741146"/>
        <c:crosses val="autoZero"/>
        <c:crossBetween val="midCat"/>
        <c:dispUnits/>
        <c:majorUnit val="100"/>
        <c:minorUnit val="20"/>
      </c:valAx>
      <c:valAx>
        <c:axId val="2874114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TCO for first year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650001"/>
        <c:crosses val="autoZero"/>
        <c:crossBetween val="midCat"/>
        <c:dispUnits/>
        <c:majorUnit val="10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Mobile Phone Tariff Comparison with 2 off peak to 1 peak calls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Model_2!$B$10</c:f>
              <c:strCache>
                <c:ptCount val="1"/>
                <c:pt idx="0">
                  <c:v>BT Celnett pay &amp; 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Model_2!$C$9:$Q$9</c:f>
              <c:numCache/>
            </c:numRef>
          </c:xVal>
          <c:yVal>
            <c:numRef>
              <c:f>Model_2!$C$10:$Q$10</c:f>
              <c:numCache/>
            </c:numRef>
          </c:yVal>
          <c:smooth val="0"/>
        </c:ser>
        <c:ser>
          <c:idx val="1"/>
          <c:order val="1"/>
          <c:tx>
            <c:strRef>
              <c:f>Model_2!$B$11</c:f>
              <c:strCache>
                <c:ptCount val="1"/>
                <c:pt idx="0">
                  <c:v>Orange Talk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Model_2!$C$9:$Q$9</c:f>
              <c:numCache/>
            </c:numRef>
          </c:xVal>
          <c:yVal>
            <c:numRef>
              <c:f>Model_2!$C$11:$Q$11</c:f>
              <c:numCache/>
            </c:numRef>
          </c:yVal>
          <c:smooth val="0"/>
        </c:ser>
        <c:ser>
          <c:idx val="2"/>
          <c:order val="2"/>
          <c:tx>
            <c:strRef>
              <c:f>Model_2!$B$12</c:f>
              <c:strCache>
                <c:ptCount val="1"/>
                <c:pt idx="0">
                  <c:v>One-to-one anytime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Model_2!$C$9:$Q$9</c:f>
              <c:numCache/>
            </c:numRef>
          </c:xVal>
          <c:yVal>
            <c:numRef>
              <c:f>Model_2!$C$12:$Q$12</c:f>
              <c:numCache/>
            </c:numRef>
          </c:yVal>
          <c:smooth val="0"/>
        </c:ser>
        <c:ser>
          <c:idx val="3"/>
          <c:order val="3"/>
          <c:tx>
            <c:strRef>
              <c:f>Model_2!$B$13</c:f>
              <c:strCache>
                <c:ptCount val="1"/>
                <c:pt idx="0">
                  <c:v>Orange just Talk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Model_2!$C$9:$Q$9</c:f>
              <c:numCache/>
            </c:numRef>
          </c:xVal>
          <c:yVal>
            <c:numRef>
              <c:f>Model_2!$C$13:$Q$13</c:f>
              <c:numCache/>
            </c:numRef>
          </c:yVal>
          <c:smooth val="0"/>
        </c:ser>
        <c:axId val="57343723"/>
        <c:axId val="46331460"/>
      </c:scatterChart>
      <c:valAx>
        <c:axId val="57343723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off-peak calls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331460"/>
        <c:crosses val="autoZero"/>
        <c:crossBetween val="midCat"/>
        <c:dispUnits/>
        <c:majorUnit val="100"/>
        <c:minorUnit val="20"/>
      </c:valAx>
      <c:valAx>
        <c:axId val="4633146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TCO for first year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343723"/>
        <c:crosses val="autoZero"/>
        <c:crossBetween val="midCat"/>
        <c:dispUnits/>
        <c:majorUnit val="10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28575</xdr:rowOff>
    </xdr:from>
    <xdr:to>
      <xdr:col>13</xdr:col>
      <xdr:colOff>581025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33350" y="4714875"/>
        <a:ext cx="84486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14</xdr:col>
      <xdr:colOff>533400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4543425"/>
        <a:ext cx="8458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atmobile.com/guide/tariffs.html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atmobile.com/guide/prepay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B13">
      <selection activeCell="B3" sqref="B3:Q13"/>
    </sheetView>
  </sheetViews>
  <sheetFormatPr defaultColWidth="9.140625" defaultRowHeight="12.75"/>
  <cols>
    <col min="5" max="6" width="9.7109375" style="0" customWidth="1"/>
  </cols>
  <sheetData>
    <row r="2" ht="15.75">
      <c r="A2" s="69"/>
    </row>
    <row r="3" spans="1:7" ht="15.75">
      <c r="A3" s="69"/>
      <c r="C3" s="70" t="s">
        <v>166</v>
      </c>
      <c r="D3" s="70" t="s">
        <v>167</v>
      </c>
      <c r="E3" s="70" t="s">
        <v>168</v>
      </c>
      <c r="F3" s="70" t="s">
        <v>169</v>
      </c>
      <c r="G3" s="70" t="s">
        <v>170</v>
      </c>
    </row>
    <row r="4" spans="1:7" ht="39">
      <c r="A4" s="69"/>
      <c r="B4" s="28" t="s">
        <v>173</v>
      </c>
      <c r="C4" s="71">
        <v>40</v>
      </c>
      <c r="D4" s="71">
        <v>2.5</v>
      </c>
      <c r="E4" s="71"/>
      <c r="F4" s="71"/>
      <c r="G4" s="71">
        <v>0.05</v>
      </c>
    </row>
    <row r="5" spans="1:7" ht="26.25">
      <c r="A5" s="69"/>
      <c r="B5" s="28" t="s">
        <v>171</v>
      </c>
      <c r="C5" s="71"/>
      <c r="D5" s="71"/>
      <c r="E5" s="71">
        <v>17.5</v>
      </c>
      <c r="F5" s="71">
        <v>30</v>
      </c>
      <c r="G5" s="71">
        <v>0.05</v>
      </c>
    </row>
    <row r="6" spans="1:7" ht="51.75">
      <c r="A6" s="69"/>
      <c r="B6" s="28" t="s">
        <v>172</v>
      </c>
      <c r="C6" s="71"/>
      <c r="D6" s="71"/>
      <c r="E6" s="71">
        <v>18</v>
      </c>
      <c r="F6" s="71">
        <v>60</v>
      </c>
      <c r="G6" s="71">
        <v>0.02</v>
      </c>
    </row>
    <row r="7" spans="1:7" ht="26.25">
      <c r="A7" s="69"/>
      <c r="B7" s="28" t="s">
        <v>174</v>
      </c>
      <c r="C7" s="71">
        <v>50</v>
      </c>
      <c r="D7" s="71"/>
      <c r="E7" s="71"/>
      <c r="F7" s="71"/>
      <c r="G7" s="71">
        <v>0.1</v>
      </c>
    </row>
    <row r="8" ht="15.75">
      <c r="A8" s="69"/>
    </row>
    <row r="9" spans="3:17" ht="12.75">
      <c r="C9">
        <v>20</v>
      </c>
      <c r="D9">
        <v>40</v>
      </c>
      <c r="E9">
        <v>60</v>
      </c>
      <c r="F9">
        <v>80</v>
      </c>
      <c r="G9">
        <v>100</v>
      </c>
      <c r="H9">
        <v>120</v>
      </c>
      <c r="I9">
        <v>140</v>
      </c>
      <c r="J9">
        <v>160</v>
      </c>
      <c r="K9">
        <v>180</v>
      </c>
      <c r="L9">
        <v>200</v>
      </c>
      <c r="M9">
        <v>220</v>
      </c>
      <c r="N9">
        <v>240</v>
      </c>
      <c r="O9">
        <v>260</v>
      </c>
      <c r="P9">
        <v>280</v>
      </c>
      <c r="Q9">
        <v>300</v>
      </c>
    </row>
    <row r="10" spans="2:17" ht="38.25">
      <c r="B10" s="28" t="str">
        <f>B4</f>
        <v>BT Celnett pay &amp; Go</v>
      </c>
      <c r="C10">
        <f>IF(SIGN(C$9-$F4)=1,$C4+$D4+12*$E4+12*(C$9-$F4)*$G4,$C4+$D4+12*$E4)</f>
        <v>54.5</v>
      </c>
      <c r="D10">
        <f>IF(SIGN(D$9-$F4)=1,$C4+$D4+12*$E4+12*(D$9-$F4)*$G4,$C4+$D4+12*$E4)</f>
        <v>66.5</v>
      </c>
      <c r="E10">
        <f>IF(SIGN(E$9-$F4)=1,$C4+$D4+12*$E4+12*(E$9-$F4)*$G4,$C4+$D4+12*$E4)</f>
        <v>78.5</v>
      </c>
      <c r="F10">
        <f>IF(SIGN(F$9-$F4)=1,$C4+$D4+12*$E4+12*(F$9-$F4)*$G4,$C4+$D4+12*$E4)</f>
        <v>90.5</v>
      </c>
      <c r="G10">
        <f>IF(SIGN(G$9-$F4)=1,$C4+$D4+12*$E4+12*(G$9-$F4)*$G4,$C4+$D4+12*$E4)</f>
        <v>102.5</v>
      </c>
      <c r="H10">
        <f>IF(SIGN(H$9-$F4)=1,$C4+$D4+12*$E4+12*(H$9-$F4)*$G4,$C4+$D4+12*$E4)</f>
        <v>114.5</v>
      </c>
      <c r="I10">
        <f>IF(SIGN(I$9-$F4)=1,$C4+$D4+12*$E4+12*(I$9-$F4)*$G4,$C4+$D4+12*$E4)</f>
        <v>126.5</v>
      </c>
      <c r="J10">
        <f>IF(SIGN(J$9-$F4)=1,$C4+$D4+12*$E4+12*(J$9-$F4)*$G4,$C4+$D4+12*$E4)</f>
        <v>138.5</v>
      </c>
      <c r="K10">
        <f>IF(SIGN(K$9-$F4)=1,$C4+$D4+12*$E4+12*(K$9-$F4)*$G4,$C4+$D4+12*$E4)</f>
        <v>150.5</v>
      </c>
      <c r="L10">
        <f>IF(SIGN(L$9-$F4)=1,$C4+$D4+12*$E4+12*(L$9-$F4)*$G4,$C4+$D4+12*$E4)</f>
        <v>162.5</v>
      </c>
      <c r="M10">
        <f>IF(SIGN(M$9-$F4)=1,$C4+$D4+12*$E4+12*(M$9-$F4)*$G4,$C4+$D4+12*$E4)</f>
        <v>174.5</v>
      </c>
      <c r="N10">
        <f>IF(SIGN(N$9-$F4)=1,$C4+$D4+12*$E4+12*(N$9-$F4)*$G4,$C4+$D4+12*$E4)</f>
        <v>186.5</v>
      </c>
      <c r="O10">
        <f>IF(SIGN(O$9-$F4)=1,$C4+$D4+12*$E4+12*(O$9-$F4)*$G4,$C4+$D4+12*$E4)</f>
        <v>198.5</v>
      </c>
      <c r="P10">
        <f>IF(SIGN(P$9-$F4)=1,$C4+$D4+12*$E4+12*(P$9-$F4)*$G4,$C4+$D4+12*$E4)</f>
        <v>210.5</v>
      </c>
      <c r="Q10">
        <f>IF(SIGN(Q$9-$F4)=1,$C4+$D4+12*$E4+12*(Q$9-$F4)*$G4,$C4+$D4+12*$E4)</f>
        <v>222.5</v>
      </c>
    </row>
    <row r="11" spans="2:17" ht="25.5">
      <c r="B11" s="28" t="str">
        <f>B5</f>
        <v>Orange Talk 30</v>
      </c>
      <c r="C11">
        <f>IF(SIGN(C$9-$F5)=1,$C5+$D5+12*$E5+12*(C$9-$F5)*$G5,$C5+$D5+12*$E5)</f>
        <v>210</v>
      </c>
      <c r="D11">
        <f>IF(SIGN(D$9-$F5)=1,$C5+$D5+12*$E5+12*(D$9-$F5)*$G5,$C5+$D5+12*$E5)</f>
        <v>216</v>
      </c>
      <c r="E11">
        <f>IF(SIGN(E$9-$F5)=1,$C5+$D5+12*$E5+12*(E$9-$F5)*$G5,$C5+$D5+12*$E5)</f>
        <v>228</v>
      </c>
      <c r="F11">
        <f>IF(SIGN(F$9-$F5)=1,$C5+$D5+12*$E5+12*(F$9-$F5)*$G5,$C5+$D5+12*$E5)</f>
        <v>240</v>
      </c>
      <c r="G11">
        <f>IF(SIGN(G$9-$F5)=1,$C5+$D5+12*$E5+12*(G$9-$F5)*$G5,$C5+$D5+12*$E5)</f>
        <v>252</v>
      </c>
      <c r="H11">
        <f>IF(SIGN(H$9-$F5)=1,$C5+$D5+12*$E5+12*(H$9-$F5)*$G5,$C5+$D5+12*$E5)</f>
        <v>264</v>
      </c>
      <c r="I11">
        <f>IF(SIGN(I$9-$F5)=1,$C5+$D5+12*$E5+12*(I$9-$F5)*$G5,$C5+$D5+12*$E5)</f>
        <v>276</v>
      </c>
      <c r="J11">
        <f>IF(SIGN(J$9-$F5)=1,$C5+$D5+12*$E5+12*(J$9-$F5)*$G5,$C5+$D5+12*$E5)</f>
        <v>288</v>
      </c>
      <c r="K11">
        <f>IF(SIGN(K$9-$F5)=1,$C5+$D5+12*$E5+12*(K$9-$F5)*$G5,$C5+$D5+12*$E5)</f>
        <v>300</v>
      </c>
      <c r="L11">
        <f>IF(SIGN(L$9-$F5)=1,$C5+$D5+12*$E5+12*(L$9-$F5)*$G5,$C5+$D5+12*$E5)</f>
        <v>312</v>
      </c>
      <c r="M11">
        <f>IF(SIGN(M$9-$F5)=1,$C5+$D5+12*$E5+12*(M$9-$F5)*$G5,$C5+$D5+12*$E5)</f>
        <v>324</v>
      </c>
      <c r="N11">
        <f>IF(SIGN(N$9-$F5)=1,$C5+$D5+12*$E5+12*(N$9-$F5)*$G5,$C5+$D5+12*$E5)</f>
        <v>336</v>
      </c>
      <c r="O11">
        <f>IF(SIGN(O$9-$F5)=1,$C5+$D5+12*$E5+12*(O$9-$F5)*$G5,$C5+$D5+12*$E5)</f>
        <v>348</v>
      </c>
      <c r="P11">
        <f>IF(SIGN(P$9-$F5)=1,$C5+$D5+12*$E5+12*(P$9-$F5)*$G5,$C5+$D5+12*$E5)</f>
        <v>360</v>
      </c>
      <c r="Q11">
        <f>IF(SIGN(Q$9-$F5)=1,$C5+$D5+12*$E5+12*(Q$9-$F5)*$G5,$C5+$D5+12*$E5)</f>
        <v>372</v>
      </c>
    </row>
    <row r="12" spans="2:17" ht="51">
      <c r="B12" s="28" t="str">
        <f>B6</f>
        <v>One-to-one anytime 60</v>
      </c>
      <c r="C12">
        <f>IF(SIGN(C$9-$F6)=1,$C6+$D6+12*$E6+12*(C$9-$F6)*$G6,$C6+$D6+12*$E6)</f>
        <v>216</v>
      </c>
      <c r="D12">
        <f>IF(SIGN(D$9-$F6)=1,$C6+$D6+12*$E6+12*(D$9-$F6)*$G6,$C6+$D6+12*$E6)</f>
        <v>216</v>
      </c>
      <c r="E12">
        <f>IF(SIGN(E$9-$F6)=1,$C6+$D6+12*$E6+12*(E$9-$F6)*$G6,$C6+$D6+12*$E6)</f>
        <v>216</v>
      </c>
      <c r="F12">
        <f>IF(SIGN(F$9-$F6)=1,$C6+$D6+12*$E6+12*(F$9-$F6)*$G6,$C6+$D6+12*$E6)</f>
        <v>220.8</v>
      </c>
      <c r="G12">
        <f>IF(SIGN(G$9-$F6)=1,$C6+$D6+12*$E6+12*(G$9-$F6)*$G6,$C6+$D6+12*$E6)</f>
        <v>225.6</v>
      </c>
      <c r="H12">
        <f>IF(SIGN(H$9-$F6)=1,$C6+$D6+12*$E6+12*(H$9-$F6)*$G6,$C6+$D6+12*$E6)</f>
        <v>230.4</v>
      </c>
      <c r="I12">
        <f>IF(SIGN(I$9-$F6)=1,$C6+$D6+12*$E6+12*(I$9-$F6)*$G6,$C6+$D6+12*$E6)</f>
        <v>235.2</v>
      </c>
      <c r="J12">
        <f>IF(SIGN(J$9-$F6)=1,$C6+$D6+12*$E6+12*(J$9-$F6)*$G6,$C6+$D6+12*$E6)</f>
        <v>240</v>
      </c>
      <c r="K12">
        <f>IF(SIGN(K$9-$F6)=1,$C6+$D6+12*$E6+12*(K$9-$F6)*$G6,$C6+$D6+12*$E6)</f>
        <v>244.8</v>
      </c>
      <c r="L12">
        <f>IF(SIGN(L$9-$F6)=1,$C6+$D6+12*$E6+12*(L$9-$F6)*$G6,$C6+$D6+12*$E6)</f>
        <v>249.6</v>
      </c>
      <c r="M12">
        <f>IF(SIGN(M$9-$F6)=1,$C6+$D6+12*$E6+12*(M$9-$F6)*$G6,$C6+$D6+12*$E6)</f>
        <v>254.4</v>
      </c>
      <c r="N12">
        <f>IF(SIGN(N$9-$F6)=1,$C6+$D6+12*$E6+12*(N$9-$F6)*$G6,$C6+$D6+12*$E6)</f>
        <v>259.2</v>
      </c>
      <c r="O12">
        <f>IF(SIGN(O$9-$F6)=1,$C6+$D6+12*$E6+12*(O$9-$F6)*$G6,$C6+$D6+12*$E6)</f>
        <v>264</v>
      </c>
      <c r="P12">
        <f>IF(SIGN(P$9-$F6)=1,$C6+$D6+12*$E6+12*(P$9-$F6)*$G6,$C6+$D6+12*$E6)</f>
        <v>268.8</v>
      </c>
      <c r="Q12">
        <f>IF(SIGN(Q$9-$F6)=1,$C6+$D6+12*$E6+12*(Q$9-$F6)*$G6,$C6+$D6+12*$E6)</f>
        <v>273.6</v>
      </c>
    </row>
    <row r="13" spans="2:17" ht="25.5">
      <c r="B13" s="28" t="str">
        <f>B7</f>
        <v>Orange just Talk</v>
      </c>
      <c r="C13">
        <f>IF(SIGN(C$9-$F7)=1,$C7+$D7+12*$E7+12*(C$9-$F7)*$G7,$C7+$D7+12*$E7)</f>
        <v>74</v>
      </c>
      <c r="D13">
        <f>IF(SIGN(D$9-$F7)=1,$C7+$D7+12*$E7+12*(D$9-$F7)*$G7,$C7+$D7+12*$E7)</f>
        <v>98</v>
      </c>
      <c r="E13">
        <f>IF(SIGN(E$9-$F7)=1,$C7+$D7+12*$E7+12*(E$9-$F7)*$G7,$C7+$D7+12*$E7)</f>
        <v>122</v>
      </c>
      <c r="F13">
        <f>IF(SIGN(F$9-$F7)=1,$C7+$D7+12*$E7+12*(F$9-$F7)*$G7,$C7+$D7+12*$E7)</f>
        <v>146</v>
      </c>
      <c r="G13">
        <f>IF(SIGN(G$9-$F7)=1,$C7+$D7+12*$E7+12*(G$9-$F7)*$G7,$C7+$D7+12*$E7)</f>
        <v>170</v>
      </c>
      <c r="H13">
        <f>IF(SIGN(H$9-$F7)=1,$C7+$D7+12*$E7+12*(H$9-$F7)*$G7,$C7+$D7+12*$E7)</f>
        <v>194</v>
      </c>
      <c r="I13">
        <f>IF(SIGN(I$9-$F7)=1,$C7+$D7+12*$E7+12*(I$9-$F7)*$G7,$C7+$D7+12*$E7)</f>
        <v>218</v>
      </c>
      <c r="J13">
        <f>IF(SIGN(J$9-$F7)=1,$C7+$D7+12*$E7+12*(J$9-$F7)*$G7,$C7+$D7+12*$E7)</f>
        <v>242</v>
      </c>
      <c r="K13">
        <f>IF(SIGN(K$9-$F7)=1,$C7+$D7+12*$E7+12*(K$9-$F7)*$G7,$C7+$D7+12*$E7)</f>
        <v>266</v>
      </c>
      <c r="L13">
        <f>IF(SIGN(L$9-$F7)=1,$C7+$D7+12*$E7+12*(L$9-$F7)*$G7,$C7+$D7+12*$E7)</f>
        <v>290</v>
      </c>
      <c r="M13">
        <f>IF(SIGN(M$9-$F7)=1,$C7+$D7+12*$E7+12*(M$9-$F7)*$G7,$C7+$D7+12*$E7)</f>
        <v>314</v>
      </c>
      <c r="N13">
        <f>IF(SIGN(N$9-$F7)=1,$C7+$D7+12*$E7+12*(N$9-$F7)*$G7,$C7+$D7+12*$E7)</f>
        <v>338</v>
      </c>
      <c r="O13">
        <f>IF(SIGN(O$9-$F7)=1,$C7+$D7+12*$E7+12*(O$9-$F7)*$G7,$C7+$D7+12*$E7)</f>
        <v>362</v>
      </c>
      <c r="P13">
        <f>IF(SIGN(P$9-$F7)=1,$C7+$D7+12*$E7+12*(P$9-$F7)*$G7,$C7+$D7+12*$E7)</f>
        <v>386</v>
      </c>
      <c r="Q13">
        <f>IF(SIGN(Q$9-$F7)=1,$C7+$D7+12*$E7+12*(Q$9-$F7)*$G7,$C7+$D7+12*$E7)</f>
        <v>410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3"/>
  <sheetViews>
    <sheetView tabSelected="1" workbookViewId="0" topLeftCell="A1">
      <selection activeCell="A1" sqref="A1"/>
    </sheetView>
  </sheetViews>
  <sheetFormatPr defaultColWidth="9.140625" defaultRowHeight="12.75"/>
  <sheetData>
    <row r="3" spans="3:10" ht="12.75">
      <c r="C3" s="70" t="s">
        <v>166</v>
      </c>
      <c r="D3" s="70" t="s">
        <v>167</v>
      </c>
      <c r="E3" s="70" t="s">
        <v>168</v>
      </c>
      <c r="F3" s="70" t="s">
        <v>169</v>
      </c>
      <c r="G3" s="70" t="s">
        <v>175</v>
      </c>
      <c r="H3" s="70" t="s">
        <v>176</v>
      </c>
      <c r="I3" s="70" t="s">
        <v>177</v>
      </c>
      <c r="J3" s="70" t="s">
        <v>178</v>
      </c>
    </row>
    <row r="4" spans="2:11" ht="39">
      <c r="B4" s="28" t="s">
        <v>173</v>
      </c>
      <c r="C4" s="71">
        <v>40</v>
      </c>
      <c r="D4" s="71">
        <v>2.5</v>
      </c>
      <c r="E4" s="71"/>
      <c r="F4" s="71"/>
      <c r="G4" s="71">
        <v>0.05</v>
      </c>
      <c r="H4" s="71">
        <v>0.3</v>
      </c>
      <c r="I4" s="71">
        <v>2</v>
      </c>
      <c r="J4" s="71">
        <v>1</v>
      </c>
      <c r="K4" s="69"/>
    </row>
    <row r="5" spans="2:10" ht="25.5">
      <c r="B5" s="28" t="s">
        <v>171</v>
      </c>
      <c r="C5" s="71"/>
      <c r="D5" s="71"/>
      <c r="E5" s="71">
        <v>17.5</v>
      </c>
      <c r="F5" s="71">
        <v>30</v>
      </c>
      <c r="G5" s="71">
        <v>0.05</v>
      </c>
      <c r="H5" s="71">
        <v>0.3</v>
      </c>
      <c r="I5" s="71">
        <v>2</v>
      </c>
      <c r="J5" s="71">
        <v>1</v>
      </c>
    </row>
    <row r="6" spans="2:10" ht="51">
      <c r="B6" s="28" t="s">
        <v>172</v>
      </c>
      <c r="C6" s="71"/>
      <c r="D6" s="71"/>
      <c r="E6" s="71">
        <v>18</v>
      </c>
      <c r="F6" s="71">
        <v>60</v>
      </c>
      <c r="G6" s="71">
        <v>0.02</v>
      </c>
      <c r="H6" s="71">
        <v>0.1</v>
      </c>
      <c r="I6" s="71">
        <v>2</v>
      </c>
      <c r="J6" s="71">
        <v>1</v>
      </c>
    </row>
    <row r="7" spans="2:10" ht="25.5">
      <c r="B7" s="28" t="s">
        <v>174</v>
      </c>
      <c r="C7" s="71">
        <v>50</v>
      </c>
      <c r="D7" s="71"/>
      <c r="E7" s="71"/>
      <c r="F7" s="71"/>
      <c r="G7" s="71">
        <v>0.1</v>
      </c>
      <c r="H7" s="71">
        <v>0.35</v>
      </c>
      <c r="I7" s="71">
        <v>2</v>
      </c>
      <c r="J7" s="71">
        <v>1</v>
      </c>
    </row>
    <row r="9" spans="3:17" ht="12.75">
      <c r="C9">
        <v>20</v>
      </c>
      <c r="D9">
        <v>40</v>
      </c>
      <c r="E9">
        <v>60</v>
      </c>
      <c r="F9">
        <v>80</v>
      </c>
      <c r="G9">
        <v>100</v>
      </c>
      <c r="H9">
        <v>120</v>
      </c>
      <c r="I9">
        <v>140</v>
      </c>
      <c r="J9">
        <v>160</v>
      </c>
      <c r="K9">
        <v>180</v>
      </c>
      <c r="L9">
        <v>200</v>
      </c>
      <c r="M9">
        <v>220</v>
      </c>
      <c r="N9">
        <v>240</v>
      </c>
      <c r="O9">
        <v>260</v>
      </c>
      <c r="P9">
        <v>280</v>
      </c>
      <c r="Q9">
        <v>300</v>
      </c>
    </row>
    <row r="10" spans="2:17" ht="38.25">
      <c r="B10" s="28" t="str">
        <f>B4</f>
        <v>BT Celnett pay &amp; Go</v>
      </c>
      <c r="C10">
        <f>IF(SIGN(C$9-$F4)=1,$C4+$D4+12*$E4+12*(C$9-$F4)*($I4*$G4+$J4*$H4)/($I4+$J4),$C4+$D4+12*$E4)</f>
        <v>74.5</v>
      </c>
      <c r="D10">
        <f aca="true" t="shared" si="0" ref="D10:Q10">IF(SIGN(D$9-$F4)=1,$C4+$D4+12*$E4+12*(D$9-$F4)*($I4*$G4+$J4*$H4)/($I4+$J4),$C4+$D4+12*$E4)</f>
        <v>106.5</v>
      </c>
      <c r="E10">
        <f t="shared" si="0"/>
        <v>138.5</v>
      </c>
      <c r="F10">
        <f t="shared" si="0"/>
        <v>170.5</v>
      </c>
      <c r="G10">
        <f t="shared" si="0"/>
        <v>202.5</v>
      </c>
      <c r="H10">
        <f t="shared" si="0"/>
        <v>234.5</v>
      </c>
      <c r="I10">
        <f t="shared" si="0"/>
        <v>266.5</v>
      </c>
      <c r="J10">
        <f t="shared" si="0"/>
        <v>298.5</v>
      </c>
      <c r="K10">
        <f t="shared" si="0"/>
        <v>330.5</v>
      </c>
      <c r="L10">
        <f t="shared" si="0"/>
        <v>362.5</v>
      </c>
      <c r="M10">
        <f t="shared" si="0"/>
        <v>394.5</v>
      </c>
      <c r="N10">
        <f t="shared" si="0"/>
        <v>426.5</v>
      </c>
      <c r="O10">
        <f t="shared" si="0"/>
        <v>458.5</v>
      </c>
      <c r="P10">
        <f t="shared" si="0"/>
        <v>490.5</v>
      </c>
      <c r="Q10">
        <f t="shared" si="0"/>
        <v>522.5</v>
      </c>
    </row>
    <row r="11" spans="2:17" ht="25.5">
      <c r="B11" s="28" t="str">
        <f>B5</f>
        <v>Orange Talk 30</v>
      </c>
      <c r="C11">
        <f>IF(SIGN(C$9-$F5)=1,$C5+$D5+12*$E5+12*(C$9-$F5)*($I5*$G5+$J5*$H5)/($I5+$J5),$C5+$D5+12*$E5)</f>
        <v>210</v>
      </c>
      <c r="D11">
        <f>IF(SIGN(D$9-$F5)=1,$C5+$D5+12*$E5+12*(D$9-$F5)*($I5*$G5+$J5*$H5)/($I5+$J5),$C5+$D5+12*$E5)</f>
        <v>226</v>
      </c>
      <c r="E11">
        <f>IF(SIGN(E$9-$F5)=1,$C5+$D5+12*$E5+12*(E$9-$F5)*($I5*$G5+$J5*$H5)/($I5+$J5),$C5+$D5+12*$E5)</f>
        <v>258</v>
      </c>
      <c r="F11">
        <f>IF(SIGN(F$9-$F5)=1,$C5+$D5+12*$E5+12*(F$9-$F5)*($I5*$G5+$J5*$H5)/($I5+$J5),$C5+$D5+12*$E5)</f>
        <v>290</v>
      </c>
      <c r="G11">
        <f>IF(SIGN(G$9-$F5)=1,$C5+$D5+12*$E5+12*(G$9-$F5)*($I5*$G5+$J5*$H5)/($I5+$J5),$C5+$D5+12*$E5)</f>
        <v>322</v>
      </c>
      <c r="H11">
        <f>IF(SIGN(H$9-$F5)=1,$C5+$D5+12*$E5+12*(H$9-$F5)*($I5*$G5+$J5*$H5)/($I5+$J5),$C5+$D5+12*$E5)</f>
        <v>354</v>
      </c>
      <c r="I11">
        <f>IF(SIGN(I$9-$F5)=1,$C5+$D5+12*$E5+12*(I$9-$F5)*($I5*$G5+$J5*$H5)/($I5+$J5),$C5+$D5+12*$E5)</f>
        <v>386</v>
      </c>
      <c r="J11">
        <f>IF(SIGN(J$9-$F5)=1,$C5+$D5+12*$E5+12*(J$9-$F5)*($I5*$G5+$J5*$H5)/($I5+$J5),$C5+$D5+12*$E5)</f>
        <v>418</v>
      </c>
      <c r="K11">
        <f>IF(SIGN(K$9-$F5)=1,$C5+$D5+12*$E5+12*(K$9-$F5)*($I5*$G5+$J5*$H5)/($I5+$J5),$C5+$D5+12*$E5)</f>
        <v>450</v>
      </c>
      <c r="L11">
        <f>IF(SIGN(L$9-$F5)=1,$C5+$D5+12*$E5+12*(L$9-$F5)*($I5*$G5+$J5*$H5)/($I5+$J5),$C5+$D5+12*$E5)</f>
        <v>482</v>
      </c>
      <c r="M11">
        <f>IF(SIGN(M$9-$F5)=1,$C5+$D5+12*$E5+12*(M$9-$F5)*($I5*$G5+$J5*$H5)/($I5+$J5),$C5+$D5+12*$E5)</f>
        <v>514</v>
      </c>
      <c r="N11">
        <f>IF(SIGN(N$9-$F5)=1,$C5+$D5+12*$E5+12*(N$9-$F5)*($I5*$G5+$J5*$H5)/($I5+$J5),$C5+$D5+12*$E5)</f>
        <v>546</v>
      </c>
      <c r="O11">
        <f>IF(SIGN(O$9-$F5)=1,$C5+$D5+12*$E5+12*(O$9-$F5)*($I5*$G5+$J5*$H5)/($I5+$J5),$C5+$D5+12*$E5)</f>
        <v>578</v>
      </c>
      <c r="P11">
        <f>IF(SIGN(P$9-$F5)=1,$C5+$D5+12*$E5+12*(P$9-$F5)*($I5*$G5+$J5*$H5)/($I5+$J5),$C5+$D5+12*$E5)</f>
        <v>610</v>
      </c>
      <c r="Q11">
        <f>IF(SIGN(Q$9-$F5)=1,$C5+$D5+12*$E5+12*(Q$9-$F5)*($I5*$G5+$J5*$H5)/($I5+$J5),$C5+$D5+12*$E5)</f>
        <v>642</v>
      </c>
    </row>
    <row r="12" spans="2:17" ht="51">
      <c r="B12" s="28" t="str">
        <f>B6</f>
        <v>One-to-one anytime 60</v>
      </c>
      <c r="C12">
        <f aca="true" t="shared" si="1" ref="C12:Q13">IF(SIGN(C$9-$F6)=1,$C6+$D6+12*$E6+12*(C$9-$F6)*($I6*$G6+$J6*$H6)/($I6+$J6),$C6+$D6+12*$E6)</f>
        <v>216</v>
      </c>
      <c r="D12">
        <f t="shared" si="1"/>
        <v>216</v>
      </c>
      <c r="E12">
        <f t="shared" si="1"/>
        <v>216</v>
      </c>
      <c r="F12">
        <f t="shared" si="1"/>
        <v>227.2</v>
      </c>
      <c r="G12">
        <f t="shared" si="1"/>
        <v>238.4</v>
      </c>
      <c r="H12">
        <f t="shared" si="1"/>
        <v>249.6</v>
      </c>
      <c r="I12">
        <f t="shared" si="1"/>
        <v>260.8</v>
      </c>
      <c r="J12">
        <f t="shared" si="1"/>
        <v>272</v>
      </c>
      <c r="K12">
        <f t="shared" si="1"/>
        <v>283.2</v>
      </c>
      <c r="L12">
        <f t="shared" si="1"/>
        <v>294.4</v>
      </c>
      <c r="M12">
        <f t="shared" si="1"/>
        <v>305.6</v>
      </c>
      <c r="N12">
        <f t="shared" si="1"/>
        <v>316.8</v>
      </c>
      <c r="O12">
        <f t="shared" si="1"/>
        <v>328</v>
      </c>
      <c r="P12">
        <f t="shared" si="1"/>
        <v>339.2</v>
      </c>
      <c r="Q12">
        <f t="shared" si="1"/>
        <v>350.4</v>
      </c>
    </row>
    <row r="13" spans="2:17" ht="25.5">
      <c r="B13" s="28" t="str">
        <f>B7</f>
        <v>Orange just Talk</v>
      </c>
      <c r="C13">
        <f aca="true" t="shared" si="2" ref="C13:Q13">IF(SIGN(C$9-$F7)=1,$C7+$D7+12*$E7+12*(C$9-$F7)*($I7*$G7+$J7*$H7)/($I7+$J7),$C7+$D7+12*$E7)</f>
        <v>94</v>
      </c>
      <c r="D13">
        <f t="shared" si="2"/>
        <v>138</v>
      </c>
      <c r="E13">
        <f t="shared" si="2"/>
        <v>182.00000000000003</v>
      </c>
      <c r="F13">
        <f t="shared" si="2"/>
        <v>226</v>
      </c>
      <c r="G13">
        <f t="shared" si="2"/>
        <v>270</v>
      </c>
      <c r="H13">
        <f t="shared" si="2"/>
        <v>314.00000000000006</v>
      </c>
      <c r="I13">
        <f t="shared" si="2"/>
        <v>358.00000000000006</v>
      </c>
      <c r="J13">
        <f t="shared" si="2"/>
        <v>402</v>
      </c>
      <c r="K13">
        <f t="shared" si="2"/>
        <v>446</v>
      </c>
      <c r="L13">
        <f t="shared" si="2"/>
        <v>490</v>
      </c>
      <c r="M13">
        <f t="shared" si="2"/>
        <v>534</v>
      </c>
      <c r="N13">
        <f t="shared" si="2"/>
        <v>578.0000000000001</v>
      </c>
      <c r="O13">
        <f t="shared" si="2"/>
        <v>622.0000000000001</v>
      </c>
      <c r="P13">
        <f t="shared" si="2"/>
        <v>666.0000000000001</v>
      </c>
      <c r="Q13">
        <f t="shared" si="2"/>
        <v>710.0000000000001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H2" sqref="H2"/>
    </sheetView>
  </sheetViews>
  <sheetFormatPr defaultColWidth="9.140625" defaultRowHeight="12.75"/>
  <cols>
    <col min="1" max="1" width="15.421875" style="0" customWidth="1"/>
    <col min="2" max="2" width="11.421875" style="0" customWidth="1"/>
  </cols>
  <sheetData>
    <row r="1" ht="18">
      <c r="A1" s="68" t="s">
        <v>165</v>
      </c>
    </row>
    <row r="5" spans="1:7" ht="14.25" customHeight="1">
      <c r="A5" s="7" t="s">
        <v>140</v>
      </c>
      <c r="B5" s="9" t="s">
        <v>1</v>
      </c>
      <c r="C5" s="9" t="s">
        <v>2</v>
      </c>
      <c r="D5" s="9" t="s">
        <v>3</v>
      </c>
      <c r="E5" s="11" t="s">
        <v>4</v>
      </c>
      <c r="F5" s="12"/>
      <c r="G5" s="9" t="s">
        <v>5</v>
      </c>
    </row>
    <row r="6" spans="1:7" ht="12.75">
      <c r="A6" s="8"/>
      <c r="B6" s="10"/>
      <c r="C6" s="10"/>
      <c r="D6" s="10"/>
      <c r="E6" s="1" t="s">
        <v>6</v>
      </c>
      <c r="F6" s="1" t="s">
        <v>7</v>
      </c>
      <c r="G6" s="10"/>
    </row>
    <row r="7" spans="1:7" ht="18.75">
      <c r="A7" s="2" t="s">
        <v>8</v>
      </c>
      <c r="B7" s="3">
        <v>35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ht="12.75">
      <c r="A8" s="5" t="s">
        <v>14</v>
      </c>
      <c r="B8" s="3">
        <v>35</v>
      </c>
      <c r="C8" s="6">
        <v>17.5</v>
      </c>
      <c r="D8" s="4" t="s">
        <v>15</v>
      </c>
      <c r="E8" s="4" t="s">
        <v>16</v>
      </c>
      <c r="F8" s="4" t="s">
        <v>17</v>
      </c>
      <c r="G8" s="4" t="s">
        <v>13</v>
      </c>
    </row>
    <row r="9" spans="1:7" ht="12.75">
      <c r="A9" s="5" t="s">
        <v>18</v>
      </c>
      <c r="B9" s="3">
        <v>35</v>
      </c>
      <c r="C9" s="3">
        <v>25</v>
      </c>
      <c r="D9" s="4" t="s">
        <v>19</v>
      </c>
      <c r="E9" s="4" t="s">
        <v>20</v>
      </c>
      <c r="F9" s="4" t="s">
        <v>17</v>
      </c>
      <c r="G9" s="4" t="s">
        <v>13</v>
      </c>
    </row>
    <row r="10" spans="1:7" ht="12.75">
      <c r="A10" s="5" t="s">
        <v>21</v>
      </c>
      <c r="B10" s="3">
        <v>35</v>
      </c>
      <c r="C10" s="6">
        <v>58.75</v>
      </c>
      <c r="D10" s="4" t="s">
        <v>22</v>
      </c>
      <c r="E10" s="4" t="s">
        <v>23</v>
      </c>
      <c r="F10" s="4" t="s">
        <v>17</v>
      </c>
      <c r="G10" s="4" t="s">
        <v>13</v>
      </c>
    </row>
    <row r="11" spans="1:7" ht="12.75">
      <c r="A11" s="5" t="s">
        <v>24</v>
      </c>
      <c r="B11" s="3">
        <v>35</v>
      </c>
      <c r="C11" s="6">
        <v>176.25</v>
      </c>
      <c r="D11" s="4" t="s">
        <v>25</v>
      </c>
      <c r="E11" s="4" t="s">
        <v>26</v>
      </c>
      <c r="F11" s="4" t="s">
        <v>17</v>
      </c>
      <c r="G11" s="4" t="s">
        <v>13</v>
      </c>
    </row>
    <row r="12" spans="1:7" ht="12.75">
      <c r="A12" s="5" t="s">
        <v>27</v>
      </c>
      <c r="B12" s="3">
        <v>35</v>
      </c>
      <c r="C12" s="3">
        <v>470</v>
      </c>
      <c r="D12" s="4" t="s">
        <v>28</v>
      </c>
      <c r="E12" s="4" t="s">
        <v>29</v>
      </c>
      <c r="F12" s="4" t="s">
        <v>17</v>
      </c>
      <c r="G12" s="4" t="s">
        <v>13</v>
      </c>
    </row>
    <row r="13" spans="1:7" ht="18" customHeight="1">
      <c r="A13" s="13" t="s">
        <v>30</v>
      </c>
      <c r="B13" s="14"/>
      <c r="C13" s="14"/>
      <c r="D13" s="14"/>
      <c r="E13" s="14"/>
      <c r="F13" s="14"/>
      <c r="G13" s="15"/>
    </row>
    <row r="15" spans="1:7" ht="14.25" customHeight="1">
      <c r="A15" s="7" t="s">
        <v>139</v>
      </c>
      <c r="B15" s="9" t="s">
        <v>1</v>
      </c>
      <c r="C15" s="9" t="s">
        <v>2</v>
      </c>
      <c r="D15" s="9" t="s">
        <v>3</v>
      </c>
      <c r="E15" s="11" t="s">
        <v>4</v>
      </c>
      <c r="F15" s="12"/>
      <c r="G15" s="9" t="s">
        <v>5</v>
      </c>
    </row>
    <row r="16" spans="1:7" ht="12.75">
      <c r="A16" s="8"/>
      <c r="B16" s="10"/>
      <c r="C16" s="10"/>
      <c r="D16" s="10"/>
      <c r="E16" s="1" t="s">
        <v>6</v>
      </c>
      <c r="F16" s="1" t="s">
        <v>7</v>
      </c>
      <c r="G16" s="10"/>
    </row>
    <row r="17" spans="1:7" ht="18.75">
      <c r="A17" s="2" t="s">
        <v>31</v>
      </c>
      <c r="B17" s="3">
        <v>35</v>
      </c>
      <c r="C17" s="3">
        <v>15</v>
      </c>
      <c r="D17" s="4" t="s">
        <v>32</v>
      </c>
      <c r="E17" s="4" t="s">
        <v>33</v>
      </c>
      <c r="F17" s="4" t="s">
        <v>34</v>
      </c>
      <c r="G17" s="4" t="s">
        <v>13</v>
      </c>
    </row>
    <row r="18" spans="1:7" ht="18.75">
      <c r="A18" s="2" t="s">
        <v>35</v>
      </c>
      <c r="B18" s="3">
        <v>35</v>
      </c>
      <c r="C18" s="3">
        <v>18</v>
      </c>
      <c r="D18" s="4" t="s">
        <v>36</v>
      </c>
      <c r="E18" s="4" t="s">
        <v>33</v>
      </c>
      <c r="F18" s="4" t="s">
        <v>34</v>
      </c>
      <c r="G18" s="4" t="s">
        <v>13</v>
      </c>
    </row>
    <row r="19" spans="1:7" ht="27.75">
      <c r="A19" s="2" t="s">
        <v>37</v>
      </c>
      <c r="B19" s="3">
        <v>35</v>
      </c>
      <c r="C19" s="3">
        <v>25</v>
      </c>
      <c r="D19" s="4" t="s">
        <v>38</v>
      </c>
      <c r="E19" s="4" t="s">
        <v>33</v>
      </c>
      <c r="F19" s="4" t="s">
        <v>34</v>
      </c>
      <c r="G19" s="4" t="s">
        <v>13</v>
      </c>
    </row>
    <row r="20" spans="1:7" ht="36.75">
      <c r="A20" s="5" t="s">
        <v>39</v>
      </c>
      <c r="B20" s="3">
        <v>35</v>
      </c>
      <c r="C20" s="3">
        <v>25</v>
      </c>
      <c r="D20" s="4" t="s">
        <v>40</v>
      </c>
      <c r="E20" s="4" t="s">
        <v>17</v>
      </c>
      <c r="F20" s="4" t="s">
        <v>17</v>
      </c>
      <c r="G20" s="4" t="s">
        <v>13</v>
      </c>
    </row>
    <row r="21" spans="1:7" ht="36.75">
      <c r="A21" s="5" t="s">
        <v>41</v>
      </c>
      <c r="B21" s="3">
        <v>35</v>
      </c>
      <c r="C21" s="3">
        <v>35</v>
      </c>
      <c r="D21" s="4" t="s">
        <v>42</v>
      </c>
      <c r="E21" s="4" t="s">
        <v>17</v>
      </c>
      <c r="F21" s="4" t="s">
        <v>17</v>
      </c>
      <c r="G21" s="4" t="s">
        <v>13</v>
      </c>
    </row>
    <row r="22" spans="1:7" ht="36.75">
      <c r="A22" s="5" t="s">
        <v>43</v>
      </c>
      <c r="B22" s="3">
        <v>35</v>
      </c>
      <c r="C22" s="3">
        <v>50</v>
      </c>
      <c r="D22" s="4" t="s">
        <v>44</v>
      </c>
      <c r="E22" s="4" t="s">
        <v>17</v>
      </c>
      <c r="F22" s="4" t="s">
        <v>17</v>
      </c>
      <c r="G22" s="4" t="s">
        <v>13</v>
      </c>
    </row>
    <row r="23" spans="1:7" ht="12.75">
      <c r="A23" s="13" t="s">
        <v>45</v>
      </c>
      <c r="B23" s="14"/>
      <c r="C23" s="14"/>
      <c r="D23" s="14"/>
      <c r="E23" s="14"/>
      <c r="F23" s="14"/>
      <c r="G23" s="15"/>
    </row>
    <row r="25" spans="1:8" ht="14.25" customHeight="1">
      <c r="A25" s="7" t="s">
        <v>149</v>
      </c>
      <c r="B25" s="9" t="s">
        <v>1</v>
      </c>
      <c r="C25" s="9" t="s">
        <v>2</v>
      </c>
      <c r="D25" s="9" t="s">
        <v>3</v>
      </c>
      <c r="E25" s="11" t="s">
        <v>4</v>
      </c>
      <c r="F25" s="17"/>
      <c r="G25" s="12"/>
      <c r="H25" s="9" t="s">
        <v>5</v>
      </c>
    </row>
    <row r="26" spans="1:8" ht="12.75">
      <c r="A26" s="8"/>
      <c r="B26" s="10"/>
      <c r="C26" s="10"/>
      <c r="D26" s="10"/>
      <c r="E26" s="1" t="s">
        <v>6</v>
      </c>
      <c r="F26" s="1" t="s">
        <v>7</v>
      </c>
      <c r="G26" s="16" t="s">
        <v>46</v>
      </c>
      <c r="H26" s="10"/>
    </row>
    <row r="27" spans="1:8" ht="18.75">
      <c r="A27" s="2" t="s">
        <v>47</v>
      </c>
      <c r="B27" s="3">
        <v>35</v>
      </c>
      <c r="C27" s="6">
        <v>14.99</v>
      </c>
      <c r="D27" s="4" t="s">
        <v>48</v>
      </c>
      <c r="E27" s="4" t="s">
        <v>11</v>
      </c>
      <c r="F27" s="4" t="s">
        <v>34</v>
      </c>
      <c r="G27" s="4" t="s">
        <v>34</v>
      </c>
      <c r="H27" s="4" t="s">
        <v>49</v>
      </c>
    </row>
    <row r="28" spans="1:8" ht="12.75">
      <c r="A28" s="5" t="s">
        <v>50</v>
      </c>
      <c r="B28" s="3">
        <v>35</v>
      </c>
      <c r="C28" s="6">
        <v>17.5</v>
      </c>
      <c r="D28" s="4" t="s">
        <v>15</v>
      </c>
      <c r="E28" s="4" t="s">
        <v>16</v>
      </c>
      <c r="F28" s="4" t="s">
        <v>17</v>
      </c>
      <c r="G28" s="4" t="s">
        <v>34</v>
      </c>
      <c r="H28" s="4" t="s">
        <v>49</v>
      </c>
    </row>
    <row r="29" spans="1:8" ht="12.75">
      <c r="A29" s="5" t="s">
        <v>51</v>
      </c>
      <c r="B29" s="3">
        <v>35</v>
      </c>
      <c r="C29" s="3">
        <v>25</v>
      </c>
      <c r="D29" s="4" t="s">
        <v>19</v>
      </c>
      <c r="E29" s="4" t="s">
        <v>52</v>
      </c>
      <c r="F29" s="4" t="s">
        <v>17</v>
      </c>
      <c r="G29" s="4" t="s">
        <v>34</v>
      </c>
      <c r="H29" s="4" t="s">
        <v>49</v>
      </c>
    </row>
    <row r="30" spans="1:8" ht="12.75">
      <c r="A30" s="5" t="s">
        <v>53</v>
      </c>
      <c r="B30" s="3">
        <v>35</v>
      </c>
      <c r="C30" s="3">
        <v>40</v>
      </c>
      <c r="D30" s="4" t="s">
        <v>54</v>
      </c>
      <c r="E30" s="4" t="s">
        <v>55</v>
      </c>
      <c r="F30" s="4" t="s">
        <v>17</v>
      </c>
      <c r="G30" s="4" t="s">
        <v>34</v>
      </c>
      <c r="H30" s="4" t="s">
        <v>49</v>
      </c>
    </row>
    <row r="31" spans="1:8" ht="12.75">
      <c r="A31" s="5" t="s">
        <v>56</v>
      </c>
      <c r="B31" s="3">
        <v>35</v>
      </c>
      <c r="C31" s="3">
        <v>20</v>
      </c>
      <c r="D31" s="4" t="s">
        <v>19</v>
      </c>
      <c r="E31" s="4" t="s">
        <v>16</v>
      </c>
      <c r="F31" s="4" t="s">
        <v>17</v>
      </c>
      <c r="G31" s="4" t="s">
        <v>34</v>
      </c>
      <c r="H31" s="4" t="s">
        <v>13</v>
      </c>
    </row>
    <row r="32" spans="1:8" ht="12.75">
      <c r="A32" s="5" t="s">
        <v>57</v>
      </c>
      <c r="B32" s="3">
        <v>35</v>
      </c>
      <c r="C32" s="3">
        <v>30</v>
      </c>
      <c r="D32" s="4" t="s">
        <v>58</v>
      </c>
      <c r="E32" s="4" t="s">
        <v>52</v>
      </c>
      <c r="F32" s="4" t="s">
        <v>17</v>
      </c>
      <c r="G32" s="4" t="s">
        <v>16</v>
      </c>
      <c r="H32" s="4" t="s">
        <v>16</v>
      </c>
    </row>
    <row r="33" spans="1:8" ht="18.75">
      <c r="A33" s="5" t="s">
        <v>59</v>
      </c>
      <c r="B33" s="3">
        <v>35</v>
      </c>
      <c r="C33" s="6">
        <v>58.75</v>
      </c>
      <c r="D33" s="4" t="s">
        <v>60</v>
      </c>
      <c r="E33" s="4" t="s">
        <v>55</v>
      </c>
      <c r="F33" s="4" t="s">
        <v>17</v>
      </c>
      <c r="G33" s="4" t="s">
        <v>34</v>
      </c>
      <c r="H33" s="6">
        <v>1.76</v>
      </c>
    </row>
    <row r="34" spans="1:8" ht="18.75">
      <c r="A34" s="5" t="s">
        <v>61</v>
      </c>
      <c r="B34" s="3">
        <v>35</v>
      </c>
      <c r="C34" s="3">
        <v>75</v>
      </c>
      <c r="D34" s="3">
        <v>40</v>
      </c>
      <c r="E34" s="4" t="s">
        <v>62</v>
      </c>
      <c r="F34" s="6">
        <v>1.95</v>
      </c>
      <c r="G34" s="4" t="s">
        <v>63</v>
      </c>
      <c r="H34" s="6">
        <v>1.76</v>
      </c>
    </row>
    <row r="35" spans="1:8" ht="12.75">
      <c r="A35" s="13" t="s">
        <v>64</v>
      </c>
      <c r="B35" s="14"/>
      <c r="C35" s="14"/>
      <c r="D35" s="14"/>
      <c r="E35" s="14"/>
      <c r="F35" s="14"/>
      <c r="G35" s="14"/>
      <c r="H35" s="15"/>
    </row>
    <row r="37" spans="1:7" ht="14.25" customHeight="1">
      <c r="A37" s="7" t="s">
        <v>160</v>
      </c>
      <c r="B37" s="9" t="s">
        <v>1</v>
      </c>
      <c r="C37" s="9" t="s">
        <v>2</v>
      </c>
      <c r="D37" s="9" t="s">
        <v>3</v>
      </c>
      <c r="E37" s="11" t="s">
        <v>4</v>
      </c>
      <c r="F37" s="12"/>
      <c r="G37" s="9" t="s">
        <v>5</v>
      </c>
    </row>
    <row r="38" spans="1:7" ht="12.75">
      <c r="A38" s="8"/>
      <c r="B38" s="10"/>
      <c r="C38" s="10"/>
      <c r="D38" s="10"/>
      <c r="E38" s="1" t="s">
        <v>6</v>
      </c>
      <c r="F38" s="1" t="s">
        <v>7</v>
      </c>
      <c r="G38" s="10"/>
    </row>
    <row r="39" spans="1:7" ht="12.75">
      <c r="A39" s="18" t="s">
        <v>65</v>
      </c>
      <c r="B39" s="19">
        <v>35</v>
      </c>
      <c r="C39" s="20">
        <v>17.5</v>
      </c>
      <c r="D39" s="21" t="s">
        <v>66</v>
      </c>
      <c r="E39" s="21" t="s">
        <v>16</v>
      </c>
      <c r="F39" s="21" t="s">
        <v>12</v>
      </c>
      <c r="G39" s="20">
        <v>1.76</v>
      </c>
    </row>
    <row r="40" spans="1:7" ht="12.75">
      <c r="A40" s="18" t="s">
        <v>67</v>
      </c>
      <c r="B40" s="19">
        <v>35</v>
      </c>
      <c r="C40" s="19">
        <v>25</v>
      </c>
      <c r="D40" s="21" t="s">
        <v>19</v>
      </c>
      <c r="E40" s="21" t="s">
        <v>52</v>
      </c>
      <c r="F40" s="21" t="s">
        <v>17</v>
      </c>
      <c r="G40" s="20">
        <v>1.76</v>
      </c>
    </row>
    <row r="41" spans="1:7" ht="12.75">
      <c r="A41" s="18" t="s">
        <v>68</v>
      </c>
      <c r="B41" s="19">
        <v>35</v>
      </c>
      <c r="C41" s="19">
        <v>40</v>
      </c>
      <c r="D41" s="21" t="s">
        <v>69</v>
      </c>
      <c r="E41" s="21" t="s">
        <v>55</v>
      </c>
      <c r="F41" s="21" t="s">
        <v>17</v>
      </c>
      <c r="G41" s="20">
        <v>3.52</v>
      </c>
    </row>
    <row r="42" spans="1:7" ht="18.75">
      <c r="A42" s="18" t="s">
        <v>70</v>
      </c>
      <c r="B42" s="19">
        <v>35</v>
      </c>
      <c r="C42" s="20">
        <v>14.99</v>
      </c>
      <c r="D42" s="21" t="s">
        <v>71</v>
      </c>
      <c r="E42" s="21" t="s">
        <v>72</v>
      </c>
      <c r="F42" s="21" t="s">
        <v>17</v>
      </c>
      <c r="G42" s="20">
        <v>1.76</v>
      </c>
    </row>
    <row r="43" spans="1:7" ht="12.75">
      <c r="A43" s="18" t="s">
        <v>73</v>
      </c>
      <c r="B43" s="19">
        <v>35</v>
      </c>
      <c r="C43" s="19">
        <v>70</v>
      </c>
      <c r="D43" s="21" t="s">
        <v>74</v>
      </c>
      <c r="E43" s="21" t="s">
        <v>75</v>
      </c>
      <c r="F43" s="21" t="s">
        <v>17</v>
      </c>
      <c r="G43" s="20">
        <v>3.52</v>
      </c>
    </row>
    <row r="44" spans="1:7" ht="12.75">
      <c r="A44" s="18" t="s">
        <v>76</v>
      </c>
      <c r="B44" s="19">
        <v>35</v>
      </c>
      <c r="C44" s="19">
        <v>100</v>
      </c>
      <c r="D44" s="21" t="s">
        <v>77</v>
      </c>
      <c r="E44" s="21" t="s">
        <v>78</v>
      </c>
      <c r="F44" s="21" t="s">
        <v>17</v>
      </c>
      <c r="G44" s="20">
        <v>3.52</v>
      </c>
    </row>
    <row r="45" spans="1:7" ht="12.75">
      <c r="A45" s="18" t="s">
        <v>79</v>
      </c>
      <c r="B45" s="19">
        <v>35</v>
      </c>
      <c r="C45" s="20">
        <v>16.45</v>
      </c>
      <c r="D45" s="21" t="s">
        <v>80</v>
      </c>
      <c r="E45" s="21" t="s">
        <v>55</v>
      </c>
      <c r="F45" s="21" t="s">
        <v>17</v>
      </c>
      <c r="G45" s="21" t="s">
        <v>13</v>
      </c>
    </row>
    <row r="46" spans="1:7" ht="25.5" customHeight="1">
      <c r="A46" s="22" t="s">
        <v>81</v>
      </c>
      <c r="B46" s="23"/>
      <c r="C46" s="23"/>
      <c r="D46" s="23"/>
      <c r="E46" s="23"/>
      <c r="F46" s="23"/>
      <c r="G46" s="24"/>
    </row>
    <row r="49" spans="1:4" ht="12.75">
      <c r="A49" s="67" t="s">
        <v>161</v>
      </c>
      <c r="B49" s="67"/>
      <c r="C49" s="67"/>
      <c r="D49" s="66"/>
    </row>
    <row r="50" ht="12.75">
      <c r="A50" s="65" t="s">
        <v>162</v>
      </c>
    </row>
  </sheetData>
  <mergeCells count="28">
    <mergeCell ref="A46:G46"/>
    <mergeCell ref="H25:H26"/>
    <mergeCell ref="A35:H35"/>
    <mergeCell ref="A37:A38"/>
    <mergeCell ref="B37:B38"/>
    <mergeCell ref="C37:C38"/>
    <mergeCell ref="D37:D38"/>
    <mergeCell ref="E37:F37"/>
    <mergeCell ref="G37:G38"/>
    <mergeCell ref="A23:G23"/>
    <mergeCell ref="A25:A26"/>
    <mergeCell ref="B25:B26"/>
    <mergeCell ref="C25:C26"/>
    <mergeCell ref="D25:D26"/>
    <mergeCell ref="E25:G25"/>
    <mergeCell ref="E5:F5"/>
    <mergeCell ref="G5:G6"/>
    <mergeCell ref="A13:G13"/>
    <mergeCell ref="A15:A16"/>
    <mergeCell ref="B15:B16"/>
    <mergeCell ref="C15:C16"/>
    <mergeCell ref="D15:D16"/>
    <mergeCell ref="E15:F15"/>
    <mergeCell ref="G15:G16"/>
    <mergeCell ref="A5:A6"/>
    <mergeCell ref="B5:B6"/>
    <mergeCell ref="C5:C6"/>
    <mergeCell ref="D5:D6"/>
  </mergeCells>
  <hyperlinks>
    <hyperlink ref="A50" r:id="rId1" display="http://www.thatmobile.com/guide/tariffs.html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28">
      <selection activeCell="A1" sqref="A1"/>
    </sheetView>
  </sheetViews>
  <sheetFormatPr defaultColWidth="9.140625" defaultRowHeight="12.75"/>
  <cols>
    <col min="1" max="1" width="25.421875" style="0" customWidth="1"/>
    <col min="2" max="2" width="14.421875" style="0" customWidth="1"/>
  </cols>
  <sheetData>
    <row r="1" ht="18">
      <c r="A1" s="68" t="s">
        <v>164</v>
      </c>
    </row>
    <row r="4" ht="12.75">
      <c r="A4" s="41" t="s">
        <v>122</v>
      </c>
    </row>
    <row r="5" spans="1:4" ht="18">
      <c r="A5" s="25" t="s">
        <v>0</v>
      </c>
      <c r="B5" s="26" t="s">
        <v>82</v>
      </c>
      <c r="C5" s="27" t="s">
        <v>83</v>
      </c>
      <c r="D5" s="27" t="s">
        <v>84</v>
      </c>
    </row>
    <row r="6" spans="1:4" ht="15.75" customHeight="1">
      <c r="A6" s="5" t="s">
        <v>85</v>
      </c>
      <c r="B6" s="4" t="s">
        <v>86</v>
      </c>
      <c r="C6" s="6">
        <v>12.5</v>
      </c>
      <c r="D6" s="4" t="s">
        <v>87</v>
      </c>
    </row>
    <row r="7" spans="1:4" ht="18.75">
      <c r="A7" s="34" t="s">
        <v>88</v>
      </c>
      <c r="B7" s="29" t="s">
        <v>89</v>
      </c>
      <c r="C7" s="31" t="s">
        <v>91</v>
      </c>
      <c r="D7" s="36" t="s">
        <v>82</v>
      </c>
    </row>
    <row r="8" spans="1:4" ht="12.75">
      <c r="A8" s="35"/>
      <c r="B8" s="30" t="s">
        <v>90</v>
      </c>
      <c r="C8" s="32" t="s">
        <v>92</v>
      </c>
      <c r="D8" s="37"/>
    </row>
    <row r="9" spans="1:4" ht="12" customHeight="1">
      <c r="A9" s="16" t="s">
        <v>93</v>
      </c>
      <c r="B9" s="33" t="s">
        <v>82</v>
      </c>
      <c r="C9" s="33" t="s">
        <v>82</v>
      </c>
      <c r="D9" s="33" t="s">
        <v>82</v>
      </c>
    </row>
    <row r="10" spans="1:4" ht="14.25" customHeight="1">
      <c r="A10" s="5" t="s">
        <v>94</v>
      </c>
      <c r="B10" s="33" t="s">
        <v>82</v>
      </c>
      <c r="C10" s="4" t="s">
        <v>13</v>
      </c>
      <c r="D10" s="33" t="s">
        <v>82</v>
      </c>
    </row>
    <row r="11" spans="1:4" ht="18.75" customHeight="1">
      <c r="A11" s="5" t="s">
        <v>95</v>
      </c>
      <c r="B11" s="33" t="s">
        <v>82</v>
      </c>
      <c r="C11" s="4" t="s">
        <v>13</v>
      </c>
      <c r="D11" s="33" t="s">
        <v>82</v>
      </c>
    </row>
    <row r="12" spans="1:4" ht="14.25" customHeight="1">
      <c r="A12" s="5" t="s">
        <v>96</v>
      </c>
      <c r="B12" s="33" t="s">
        <v>82</v>
      </c>
      <c r="C12" s="4" t="s">
        <v>13</v>
      </c>
      <c r="D12" s="33" t="s">
        <v>82</v>
      </c>
    </row>
    <row r="13" spans="1:4" ht="11.25" customHeight="1">
      <c r="A13" s="5" t="s">
        <v>97</v>
      </c>
      <c r="B13" s="33" t="s">
        <v>82</v>
      </c>
      <c r="C13" s="4" t="s">
        <v>98</v>
      </c>
      <c r="D13" s="33" t="s">
        <v>99</v>
      </c>
    </row>
    <row r="14" spans="1:4" ht="18.75">
      <c r="A14" s="34" t="s">
        <v>100</v>
      </c>
      <c r="B14" s="29" t="s">
        <v>89</v>
      </c>
      <c r="C14" s="31" t="s">
        <v>102</v>
      </c>
      <c r="D14" s="36" t="s">
        <v>82</v>
      </c>
    </row>
    <row r="15" spans="1:4" ht="18.75">
      <c r="A15" s="35"/>
      <c r="B15" s="32" t="s">
        <v>101</v>
      </c>
      <c r="C15" s="32" t="s">
        <v>103</v>
      </c>
      <c r="D15" s="37"/>
    </row>
    <row r="16" spans="1:4" ht="15" customHeight="1">
      <c r="A16" s="5" t="s">
        <v>104</v>
      </c>
      <c r="B16" s="33" t="s">
        <v>82</v>
      </c>
      <c r="C16" s="4" t="s">
        <v>105</v>
      </c>
      <c r="D16" s="33" t="s">
        <v>82</v>
      </c>
    </row>
    <row r="17" spans="1:4" ht="12.75" customHeight="1">
      <c r="A17" s="5" t="s">
        <v>106</v>
      </c>
      <c r="B17" s="33" t="s">
        <v>82</v>
      </c>
      <c r="C17" s="4" t="s">
        <v>98</v>
      </c>
      <c r="D17" s="33" t="s">
        <v>82</v>
      </c>
    </row>
    <row r="18" spans="1:4" ht="14.25" customHeight="1">
      <c r="A18" s="5" t="s">
        <v>107</v>
      </c>
      <c r="B18" s="33" t="s">
        <v>82</v>
      </c>
      <c r="C18" s="4" t="s">
        <v>98</v>
      </c>
      <c r="D18" s="33" t="s">
        <v>82</v>
      </c>
    </row>
    <row r="19" spans="1:4" ht="21.75" customHeight="1">
      <c r="A19" s="5" t="s">
        <v>108</v>
      </c>
      <c r="B19" s="33" t="s">
        <v>82</v>
      </c>
      <c r="C19" s="4" t="s">
        <v>103</v>
      </c>
      <c r="D19" s="33" t="s">
        <v>82</v>
      </c>
    </row>
    <row r="20" spans="1:4" ht="11.25" customHeight="1">
      <c r="A20" s="16" t="s">
        <v>109</v>
      </c>
      <c r="B20" s="33" t="s">
        <v>82</v>
      </c>
      <c r="C20" s="33" t="s">
        <v>82</v>
      </c>
      <c r="D20" s="33" t="s">
        <v>82</v>
      </c>
    </row>
    <row r="21" spans="1:4" ht="18.75" customHeight="1">
      <c r="A21" s="5" t="s">
        <v>110</v>
      </c>
      <c r="B21" s="33" t="s">
        <v>82</v>
      </c>
      <c r="C21" s="4" t="s">
        <v>103</v>
      </c>
      <c r="D21" s="33" t="s">
        <v>82</v>
      </c>
    </row>
    <row r="22" spans="1:4" ht="12.75">
      <c r="A22" s="5" t="s">
        <v>111</v>
      </c>
      <c r="B22" s="33" t="s">
        <v>82</v>
      </c>
      <c r="C22" s="4" t="s">
        <v>102</v>
      </c>
      <c r="D22" s="33" t="s">
        <v>82</v>
      </c>
    </row>
    <row r="23" spans="1:4" ht="12" customHeight="1">
      <c r="A23" s="5" t="s">
        <v>112</v>
      </c>
      <c r="B23" s="33" t="s">
        <v>82</v>
      </c>
      <c r="C23" s="4" t="s">
        <v>113</v>
      </c>
      <c r="D23" s="33" t="s">
        <v>82</v>
      </c>
    </row>
    <row r="24" spans="1:4" ht="23.25" customHeight="1">
      <c r="A24" s="16" t="s">
        <v>114</v>
      </c>
      <c r="B24" s="33" t="s">
        <v>82</v>
      </c>
      <c r="C24" s="33" t="s">
        <v>82</v>
      </c>
      <c r="D24" s="33" t="s">
        <v>82</v>
      </c>
    </row>
    <row r="25" spans="1:4" ht="16.5" customHeight="1">
      <c r="A25" s="5" t="s">
        <v>115</v>
      </c>
      <c r="B25" s="33" t="s">
        <v>82</v>
      </c>
      <c r="C25" s="4" t="s">
        <v>116</v>
      </c>
      <c r="D25" s="33" t="s">
        <v>82</v>
      </c>
    </row>
    <row r="26" spans="1:4" ht="16.5" customHeight="1">
      <c r="A26" s="5" t="s">
        <v>117</v>
      </c>
      <c r="B26" s="33" t="s">
        <v>82</v>
      </c>
      <c r="C26" s="4" t="s">
        <v>118</v>
      </c>
      <c r="D26" s="33" t="s">
        <v>82</v>
      </c>
    </row>
    <row r="27" spans="1:4" ht="16.5" customHeight="1">
      <c r="A27" s="5" t="s">
        <v>119</v>
      </c>
      <c r="B27" s="33" t="s">
        <v>82</v>
      </c>
      <c r="C27" s="4" t="s">
        <v>120</v>
      </c>
      <c r="D27" s="33" t="s">
        <v>82</v>
      </c>
    </row>
    <row r="28" spans="1:4" ht="12.75">
      <c r="A28" s="38" t="s">
        <v>121</v>
      </c>
      <c r="B28" s="39"/>
      <c r="C28" s="39"/>
      <c r="D28" s="40"/>
    </row>
    <row r="30" spans="1:6" ht="12.75">
      <c r="A30" s="49" t="s">
        <v>140</v>
      </c>
      <c r="B30" s="51" t="s">
        <v>123</v>
      </c>
      <c r="C30" s="51" t="s">
        <v>124</v>
      </c>
      <c r="D30" s="53" t="s">
        <v>4</v>
      </c>
      <c r="E30" s="54"/>
      <c r="F30" s="51" t="s">
        <v>125</v>
      </c>
    </row>
    <row r="31" spans="1:6" ht="12.75">
      <c r="A31" s="50"/>
      <c r="B31" s="52"/>
      <c r="C31" s="52"/>
      <c r="D31" s="42" t="s">
        <v>6</v>
      </c>
      <c r="E31" s="42" t="s">
        <v>7</v>
      </c>
      <c r="F31" s="52"/>
    </row>
    <row r="32" spans="1:6" ht="18.75">
      <c r="A32" s="44" t="s">
        <v>126</v>
      </c>
      <c r="B32" s="45">
        <v>5</v>
      </c>
      <c r="C32" s="47" t="s">
        <v>127</v>
      </c>
      <c r="D32" s="47" t="s">
        <v>128</v>
      </c>
      <c r="E32" s="47" t="s">
        <v>129</v>
      </c>
      <c r="F32" s="47" t="s">
        <v>130</v>
      </c>
    </row>
    <row r="33" spans="1:6" ht="12.75">
      <c r="A33" s="43"/>
      <c r="B33" s="45">
        <v>10</v>
      </c>
      <c r="C33" s="47" t="s">
        <v>127</v>
      </c>
      <c r="D33" s="47" t="s">
        <v>128</v>
      </c>
      <c r="E33" s="47" t="s">
        <v>129</v>
      </c>
      <c r="F33" s="46"/>
    </row>
    <row r="34" spans="1:6" ht="12.75">
      <c r="A34" s="43"/>
      <c r="B34" s="45">
        <v>15</v>
      </c>
      <c r="C34" s="47" t="s">
        <v>127</v>
      </c>
      <c r="D34" s="47" t="s">
        <v>128</v>
      </c>
      <c r="E34" s="47" t="s">
        <v>129</v>
      </c>
      <c r="F34" s="46"/>
    </row>
    <row r="35" spans="1:6" ht="12.75">
      <c r="A35" s="43"/>
      <c r="B35" s="45">
        <v>25</v>
      </c>
      <c r="C35" s="47" t="s">
        <v>127</v>
      </c>
      <c r="D35" s="47" t="s">
        <v>128</v>
      </c>
      <c r="E35" s="47" t="s">
        <v>129</v>
      </c>
      <c r="F35" s="46"/>
    </row>
    <row r="36" spans="1:6" ht="12.75">
      <c r="A36" s="43"/>
      <c r="B36" s="45">
        <v>50</v>
      </c>
      <c r="C36" s="47" t="s">
        <v>127</v>
      </c>
      <c r="D36" s="47" t="s">
        <v>131</v>
      </c>
      <c r="E36" s="47" t="s">
        <v>132</v>
      </c>
      <c r="F36" s="48"/>
    </row>
    <row r="38" spans="1:6" ht="12.75">
      <c r="A38" s="49" t="s">
        <v>139</v>
      </c>
      <c r="B38" s="51" t="s">
        <v>123</v>
      </c>
      <c r="C38" s="51" t="s">
        <v>124</v>
      </c>
      <c r="D38" s="53" t="s">
        <v>4</v>
      </c>
      <c r="E38" s="54"/>
      <c r="F38" s="51" t="s">
        <v>125</v>
      </c>
    </row>
    <row r="39" spans="1:6" ht="12.75">
      <c r="A39" s="50"/>
      <c r="B39" s="52"/>
      <c r="C39" s="52"/>
      <c r="D39" s="42" t="s">
        <v>133</v>
      </c>
      <c r="E39" s="42" t="s">
        <v>134</v>
      </c>
      <c r="F39" s="52"/>
    </row>
    <row r="40" spans="1:6" ht="27.75">
      <c r="A40" s="44" t="s">
        <v>135</v>
      </c>
      <c r="B40" s="45">
        <v>10</v>
      </c>
      <c r="C40" s="47" t="s">
        <v>127</v>
      </c>
      <c r="D40" s="47" t="s">
        <v>136</v>
      </c>
      <c r="E40" s="47" t="s">
        <v>137</v>
      </c>
      <c r="F40" s="47" t="s">
        <v>138</v>
      </c>
    </row>
    <row r="41" spans="1:6" ht="12.75">
      <c r="A41" s="43"/>
      <c r="B41" s="45">
        <v>20</v>
      </c>
      <c r="C41" s="47" t="s">
        <v>127</v>
      </c>
      <c r="D41" s="47" t="s">
        <v>136</v>
      </c>
      <c r="E41" s="47" t="s">
        <v>137</v>
      </c>
      <c r="F41" s="46"/>
    </row>
    <row r="42" spans="1:6" ht="12.75">
      <c r="A42" s="43"/>
      <c r="B42" s="45">
        <v>50</v>
      </c>
      <c r="C42" s="47" t="s">
        <v>127</v>
      </c>
      <c r="D42" s="47" t="s">
        <v>136</v>
      </c>
      <c r="E42" s="47" t="s">
        <v>137</v>
      </c>
      <c r="F42" s="46"/>
    </row>
    <row r="44" spans="1:6" ht="12.75">
      <c r="A44" s="57" t="s">
        <v>149</v>
      </c>
      <c r="B44" s="59" t="s">
        <v>123</v>
      </c>
      <c r="C44" s="59" t="s">
        <v>124</v>
      </c>
      <c r="D44" s="53" t="s">
        <v>141</v>
      </c>
      <c r="E44" s="54"/>
      <c r="F44" s="61" t="s">
        <v>125</v>
      </c>
    </row>
    <row r="45" spans="1:6" ht="12.75">
      <c r="A45" s="58"/>
      <c r="B45" s="60"/>
      <c r="C45" s="60"/>
      <c r="D45" s="42" t="s">
        <v>6</v>
      </c>
      <c r="E45" s="42" t="s">
        <v>7</v>
      </c>
      <c r="F45" s="62"/>
    </row>
    <row r="46" spans="1:6" ht="54.75">
      <c r="A46" s="56" t="s">
        <v>142</v>
      </c>
      <c r="B46" s="46"/>
      <c r="C46" s="46"/>
      <c r="D46" s="46"/>
      <c r="E46" s="46"/>
      <c r="F46" s="47" t="s">
        <v>143</v>
      </c>
    </row>
    <row r="47" spans="1:6" ht="12.75">
      <c r="A47" s="55"/>
      <c r="B47" s="45">
        <v>5</v>
      </c>
      <c r="C47" s="47" t="s">
        <v>144</v>
      </c>
      <c r="D47" s="47" t="s">
        <v>136</v>
      </c>
      <c r="E47" s="47" t="s">
        <v>137</v>
      </c>
      <c r="F47" s="46"/>
    </row>
    <row r="48" spans="1:6" ht="12.75">
      <c r="A48" s="55"/>
      <c r="B48" s="45">
        <v>15</v>
      </c>
      <c r="C48" s="47" t="s">
        <v>145</v>
      </c>
      <c r="D48" s="47" t="s">
        <v>136</v>
      </c>
      <c r="E48" s="47" t="s">
        <v>136</v>
      </c>
      <c r="F48" s="46"/>
    </row>
    <row r="49" spans="1:6" ht="12.75">
      <c r="A49" s="55"/>
      <c r="B49" s="45">
        <v>40</v>
      </c>
      <c r="C49" s="47" t="s">
        <v>146</v>
      </c>
      <c r="D49" s="47" t="s">
        <v>131</v>
      </c>
      <c r="E49" s="47" t="s">
        <v>131</v>
      </c>
      <c r="F49" s="46"/>
    </row>
    <row r="50" spans="1:6" ht="18.75">
      <c r="A50" s="56" t="s">
        <v>147</v>
      </c>
      <c r="B50" s="46"/>
      <c r="C50" s="46"/>
      <c r="D50" s="46"/>
      <c r="E50" s="46"/>
      <c r="F50" s="47" t="s">
        <v>148</v>
      </c>
    </row>
    <row r="51" spans="1:6" ht="12.75">
      <c r="A51" s="55"/>
      <c r="B51" s="45">
        <v>10</v>
      </c>
      <c r="C51" s="47" t="s">
        <v>146</v>
      </c>
      <c r="D51" s="47" t="s">
        <v>128</v>
      </c>
      <c r="E51" s="47" t="s">
        <v>128</v>
      </c>
      <c r="F51" s="46"/>
    </row>
    <row r="52" spans="1:6" ht="12.75">
      <c r="A52" s="55"/>
      <c r="B52" s="45">
        <v>20</v>
      </c>
      <c r="C52" s="47" t="s">
        <v>146</v>
      </c>
      <c r="D52" s="47" t="s">
        <v>128</v>
      </c>
      <c r="E52" s="47" t="s">
        <v>128</v>
      </c>
      <c r="F52" s="46"/>
    </row>
    <row r="53" spans="1:6" ht="12.75">
      <c r="A53" s="55"/>
      <c r="B53" s="45">
        <v>50</v>
      </c>
      <c r="C53" s="47" t="s">
        <v>146</v>
      </c>
      <c r="D53" s="47" t="s">
        <v>128</v>
      </c>
      <c r="E53" s="47" t="s">
        <v>128</v>
      </c>
      <c r="F53" s="46"/>
    </row>
    <row r="55" spans="1:6" ht="12.75">
      <c r="A55" s="57" t="s">
        <v>160</v>
      </c>
      <c r="B55" s="59" t="s">
        <v>123</v>
      </c>
      <c r="C55" s="59" t="s">
        <v>124</v>
      </c>
      <c r="D55" s="53" t="s">
        <v>141</v>
      </c>
      <c r="E55" s="54"/>
      <c r="F55" s="61" t="s">
        <v>125</v>
      </c>
    </row>
    <row r="56" spans="1:6" ht="12.75">
      <c r="A56" s="58"/>
      <c r="B56" s="60"/>
      <c r="C56" s="60"/>
      <c r="D56" s="42" t="s">
        <v>6</v>
      </c>
      <c r="E56" s="42" t="s">
        <v>7</v>
      </c>
      <c r="F56" s="62"/>
    </row>
    <row r="57" spans="1:6" ht="18.75">
      <c r="A57" s="56" t="s">
        <v>150</v>
      </c>
      <c r="B57" s="46"/>
      <c r="C57" s="46"/>
      <c r="D57" s="46"/>
      <c r="E57" s="46"/>
      <c r="F57" s="47" t="s">
        <v>151</v>
      </c>
    </row>
    <row r="58" spans="1:6" ht="12.75">
      <c r="A58" s="55"/>
      <c r="B58" s="45">
        <v>5</v>
      </c>
      <c r="C58" s="47" t="s">
        <v>152</v>
      </c>
      <c r="D58" s="47" t="s">
        <v>128</v>
      </c>
      <c r="E58" s="47" t="s">
        <v>137</v>
      </c>
      <c r="F58" s="46"/>
    </row>
    <row r="59" spans="1:6" ht="12.75">
      <c r="A59" s="55"/>
      <c r="B59" s="45">
        <v>15</v>
      </c>
      <c r="C59" s="47" t="s">
        <v>145</v>
      </c>
      <c r="D59" s="47" t="s">
        <v>128</v>
      </c>
      <c r="E59" s="47" t="s">
        <v>137</v>
      </c>
      <c r="F59" s="46"/>
    </row>
    <row r="60" spans="1:6" ht="12.75">
      <c r="A60" s="55"/>
      <c r="B60" s="45">
        <v>25</v>
      </c>
      <c r="C60" s="47" t="s">
        <v>153</v>
      </c>
      <c r="D60" s="47" t="s">
        <v>128</v>
      </c>
      <c r="E60" s="47" t="s">
        <v>137</v>
      </c>
      <c r="F60" s="46"/>
    </row>
    <row r="61" spans="1:6" ht="12.75">
      <c r="A61" s="55"/>
      <c r="B61" s="45">
        <v>75</v>
      </c>
      <c r="C61" s="47" t="s">
        <v>154</v>
      </c>
      <c r="D61" s="47" t="s">
        <v>128</v>
      </c>
      <c r="E61" s="47" t="s">
        <v>137</v>
      </c>
      <c r="F61" s="46"/>
    </row>
    <row r="62" spans="1:6" ht="18.75">
      <c r="A62" s="56" t="s">
        <v>155</v>
      </c>
      <c r="B62" s="46"/>
      <c r="C62" s="46"/>
      <c r="D62" s="46"/>
      <c r="E62" s="46"/>
      <c r="F62" s="47" t="s">
        <v>148</v>
      </c>
    </row>
    <row r="63" spans="1:6" ht="12.75">
      <c r="A63" s="55"/>
      <c r="B63" s="45">
        <v>5</v>
      </c>
      <c r="C63" s="47" t="s">
        <v>127</v>
      </c>
      <c r="D63" s="47" t="s">
        <v>128</v>
      </c>
      <c r="E63" s="47" t="s">
        <v>129</v>
      </c>
      <c r="F63" s="46"/>
    </row>
    <row r="64" spans="1:6" ht="12.75">
      <c r="A64" s="55"/>
      <c r="B64" s="45">
        <v>15</v>
      </c>
      <c r="C64" s="47" t="s">
        <v>127</v>
      </c>
      <c r="D64" s="47" t="s">
        <v>128</v>
      </c>
      <c r="E64" s="47" t="s">
        <v>129</v>
      </c>
      <c r="F64" s="46"/>
    </row>
    <row r="65" spans="1:6" ht="12.75">
      <c r="A65" s="55"/>
      <c r="B65" s="45">
        <v>25</v>
      </c>
      <c r="C65" s="47" t="s">
        <v>127</v>
      </c>
      <c r="D65" s="47" t="s">
        <v>128</v>
      </c>
      <c r="E65" s="47" t="s">
        <v>129</v>
      </c>
      <c r="F65" s="46"/>
    </row>
    <row r="66" spans="1:6" ht="12.75">
      <c r="A66" s="55"/>
      <c r="B66" s="45">
        <v>75</v>
      </c>
      <c r="C66" s="47" t="s">
        <v>127</v>
      </c>
      <c r="D66" s="47" t="s">
        <v>128</v>
      </c>
      <c r="E66" s="47" t="s">
        <v>129</v>
      </c>
      <c r="F66" s="46"/>
    </row>
    <row r="67" spans="1:6" ht="18.75">
      <c r="A67" s="56" t="s">
        <v>156</v>
      </c>
      <c r="B67" s="45">
        <v>5</v>
      </c>
      <c r="C67" s="47" t="s">
        <v>127</v>
      </c>
      <c r="D67" s="63" t="s">
        <v>157</v>
      </c>
      <c r="E67" s="64"/>
      <c r="F67" s="47" t="s">
        <v>158</v>
      </c>
    </row>
    <row r="68" spans="1:6" ht="12.75">
      <c r="A68" s="55"/>
      <c r="B68" s="45">
        <v>15</v>
      </c>
      <c r="C68" s="47" t="s">
        <v>127</v>
      </c>
      <c r="D68" s="63" t="s">
        <v>157</v>
      </c>
      <c r="E68" s="64"/>
      <c r="F68" s="46"/>
    </row>
    <row r="69" spans="1:6" ht="12.75">
      <c r="A69" s="55"/>
      <c r="B69" s="45">
        <v>25</v>
      </c>
      <c r="C69" s="47" t="s">
        <v>127</v>
      </c>
      <c r="D69" s="63" t="s">
        <v>157</v>
      </c>
      <c r="E69" s="64"/>
      <c r="F69" s="46"/>
    </row>
    <row r="70" spans="1:6" ht="18" customHeight="1">
      <c r="A70" s="55"/>
      <c r="B70" s="45">
        <v>75</v>
      </c>
      <c r="C70" s="47" t="s">
        <v>127</v>
      </c>
      <c r="D70" s="63" t="s">
        <v>159</v>
      </c>
      <c r="E70" s="64"/>
      <c r="F70" s="46"/>
    </row>
    <row r="72" ht="12.75">
      <c r="A72" s="67" t="s">
        <v>161</v>
      </c>
    </row>
    <row r="73" ht="12.75">
      <c r="A73" s="65" t="s">
        <v>163</v>
      </c>
    </row>
  </sheetData>
  <mergeCells count="29">
    <mergeCell ref="D67:E67"/>
    <mergeCell ref="D68:E68"/>
    <mergeCell ref="D69:E69"/>
    <mergeCell ref="D70:E70"/>
    <mergeCell ref="F44:F45"/>
    <mergeCell ref="A55:A56"/>
    <mergeCell ref="B55:B56"/>
    <mergeCell ref="C55:C56"/>
    <mergeCell ref="D55:E55"/>
    <mergeCell ref="F55:F56"/>
    <mergeCell ref="A44:A45"/>
    <mergeCell ref="B44:B45"/>
    <mergeCell ref="C44:C45"/>
    <mergeCell ref="D44:E44"/>
    <mergeCell ref="F30:F31"/>
    <mergeCell ref="A38:A39"/>
    <mergeCell ref="B38:B39"/>
    <mergeCell ref="C38:C39"/>
    <mergeCell ref="D38:E38"/>
    <mergeCell ref="F38:F39"/>
    <mergeCell ref="A28:D28"/>
    <mergeCell ref="A30:A31"/>
    <mergeCell ref="B30:B31"/>
    <mergeCell ref="C30:C31"/>
    <mergeCell ref="D30:E30"/>
    <mergeCell ref="A7:A8"/>
    <mergeCell ref="D7:D8"/>
    <mergeCell ref="A14:A15"/>
    <mergeCell ref="D14:D15"/>
  </mergeCells>
  <hyperlinks>
    <hyperlink ref="A73" r:id="rId1" display="http://www.thatmobile.com/guide/prepay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Olley</dc:creator>
  <cp:keywords/>
  <dc:description/>
  <cp:lastModifiedBy>Chris Olley</cp:lastModifiedBy>
  <dcterms:created xsi:type="dcterms:W3CDTF">2001-05-09T08:25:40Z</dcterms:created>
  <dcterms:modified xsi:type="dcterms:W3CDTF">2001-05-09T14:01:20Z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